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duaassociates1-my.sharepoint.com/personal/jayant_duaconsulting_com/Documents/Vatika Limited/"/>
    </mc:Choice>
  </mc:AlternateContent>
  <xr:revisionPtr revIDLastSave="0" documentId="8_{61F54F83-F900-44D8-9087-D614DB8A6CF4}" xr6:coauthVersionLast="47" xr6:coauthVersionMax="47" xr10:uidLastSave="{00000000-0000-0000-0000-000000000000}"/>
  <bookViews>
    <workbookView xWindow="-110" yWindow="-110" windowWidth="19420" windowHeight="10300" xr2:uid="{2F01A751-E953-4C9F-9F4E-47C9509AFFD0}"/>
  </bookViews>
  <sheets>
    <sheet name="unsecureFinancial Creditors cla" sheetId="1" r:id="rId1"/>
  </sheets>
  <externalReferences>
    <externalReference r:id="rId2"/>
  </externalReferences>
  <definedNames>
    <definedName name="_xlnm._FilterDatabase" localSheetId="0" hidden="1">'unsecureFinancial Creditors cla'!$B$8:$Q$170</definedName>
    <definedName name="_xlnm.Print_Area" localSheetId="0">'unsecureFinancial Creditors cla'!$B$5:$R$171,'unsecureFinancial Creditors cla'!$B$2:$H$3</definedName>
    <definedName name="Tentative_Timelines_for_CIRP_of_R_G_Shaw___Sons_Private_Limited_under_Insolvency___Bankruptcy_Code__2016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P12" i="1" l="1"/>
  <c r="G12" i="1"/>
  <c r="L12" i="1" s="1"/>
  <c r="F12" i="1"/>
  <c r="E12" i="1"/>
  <c r="B12" i="1"/>
  <c r="Q12" i="1" s="1"/>
  <c r="F11" i="1"/>
  <c r="B11" i="1"/>
  <c r="C11" i="1" s="1"/>
  <c r="Q11" i="1" l="1"/>
  <c r="P11" i="1"/>
  <c r="G11" i="1" s="1"/>
  <c r="D11" i="1"/>
  <c r="E11" i="1"/>
  <c r="D12" i="1"/>
  <c r="B13" i="1"/>
  <c r="C12" i="1"/>
  <c r="L11" i="1" l="1"/>
  <c r="D13" i="1"/>
  <c r="E13" i="1"/>
  <c r="C13" i="1"/>
  <c r="B14" i="1"/>
  <c r="Q13" i="1"/>
  <c r="P13" i="1"/>
  <c r="G13" i="1" s="1"/>
  <c r="L13" i="1" s="1"/>
  <c r="F13" i="1"/>
  <c r="P14" i="1" l="1"/>
  <c r="G14" i="1" s="1"/>
  <c r="L14" i="1" s="1"/>
  <c r="F14" i="1"/>
  <c r="C14" i="1"/>
  <c r="B15" i="1"/>
  <c r="Q14" i="1"/>
  <c r="E14" i="1"/>
  <c r="D14" i="1"/>
  <c r="Q15" i="1" l="1"/>
  <c r="C15" i="1"/>
  <c r="B16" i="1"/>
  <c r="P15" i="1"/>
  <c r="G15" i="1" s="1"/>
  <c r="L15" i="1" s="1"/>
  <c r="E15" i="1"/>
  <c r="D15" i="1"/>
  <c r="F15" i="1"/>
  <c r="D16" i="1" l="1"/>
  <c r="C16" i="1"/>
  <c r="F16" i="1"/>
  <c r="E16" i="1"/>
  <c r="P16" i="1"/>
  <c r="G16" i="1" s="1"/>
  <c r="B17" i="1"/>
  <c r="Q16" i="1"/>
  <c r="D17" i="1" l="1"/>
  <c r="B18" i="1"/>
  <c r="F17" i="1"/>
  <c r="E17" i="1"/>
  <c r="C17" i="1"/>
  <c r="Q17" i="1"/>
  <c r="P17" i="1"/>
  <c r="G17" i="1" s="1"/>
  <c r="L17" i="1" s="1"/>
  <c r="L16" i="1"/>
  <c r="B19" i="1" l="1"/>
  <c r="Q18" i="1"/>
  <c r="F18" i="1"/>
  <c r="E18" i="1"/>
  <c r="D18" i="1"/>
  <c r="C18" i="1"/>
  <c r="P18" i="1"/>
  <c r="G18" i="1" s="1"/>
  <c r="L18" i="1" l="1"/>
  <c r="Q19" i="1"/>
  <c r="F19" i="1"/>
  <c r="C19" i="1"/>
  <c r="E19" i="1"/>
  <c r="D19" i="1"/>
  <c r="B20" i="1"/>
  <c r="P19" i="1"/>
  <c r="G19" i="1" s="1"/>
  <c r="L19" i="1" s="1"/>
  <c r="Q20" i="1" l="1"/>
  <c r="F20" i="1"/>
  <c r="E20" i="1"/>
  <c r="P20" i="1"/>
  <c r="G20" i="1" s="1"/>
  <c r="L20" i="1" s="1"/>
  <c r="D20" i="1"/>
  <c r="C20" i="1"/>
  <c r="B21" i="1"/>
  <c r="D21" i="1" l="1"/>
  <c r="C21" i="1"/>
  <c r="B22" i="1"/>
  <c r="Q21" i="1"/>
  <c r="F21" i="1"/>
  <c r="E21" i="1"/>
  <c r="P21" i="1"/>
  <c r="G21" i="1" s="1"/>
  <c r="L21" i="1" s="1"/>
  <c r="F22" i="1" l="1"/>
  <c r="C22" i="1"/>
  <c r="B23" i="1"/>
  <c r="Q22" i="1"/>
  <c r="P22" i="1"/>
  <c r="G22" i="1" s="1"/>
  <c r="L22" i="1" s="1"/>
  <c r="D22" i="1"/>
  <c r="E22" i="1"/>
  <c r="Q23" i="1" l="1"/>
  <c r="P23" i="1"/>
  <c r="G23" i="1" s="1"/>
  <c r="L23" i="1" s="1"/>
  <c r="F23" i="1"/>
  <c r="C23" i="1"/>
  <c r="E23" i="1"/>
  <c r="B24" i="1"/>
  <c r="D23" i="1"/>
  <c r="D24" i="1" l="1"/>
  <c r="B25" i="1"/>
  <c r="Q24" i="1"/>
  <c r="P24" i="1"/>
  <c r="G24" i="1" s="1"/>
  <c r="L24" i="1" s="1"/>
  <c r="F24" i="1"/>
  <c r="C24" i="1"/>
  <c r="E24" i="1"/>
  <c r="D25" i="1" l="1"/>
  <c r="C25" i="1"/>
  <c r="P25" i="1"/>
  <c r="G25" i="1" s="1"/>
  <c r="L25" i="1" s="1"/>
  <c r="F25" i="1"/>
  <c r="E25" i="1"/>
  <c r="B26" i="1"/>
  <c r="Q25" i="1"/>
  <c r="F26" i="1" l="1"/>
  <c r="B27" i="1"/>
  <c r="Q26" i="1"/>
  <c r="P26" i="1"/>
  <c r="G26" i="1" s="1"/>
  <c r="L26" i="1" s="1"/>
  <c r="E26" i="1"/>
  <c r="C26" i="1"/>
  <c r="D26" i="1"/>
  <c r="Q27" i="1" l="1"/>
  <c r="P27" i="1"/>
  <c r="G27" i="1" s="1"/>
  <c r="L27" i="1" s="1"/>
  <c r="E27" i="1"/>
  <c r="B28" i="1"/>
  <c r="F27" i="1"/>
  <c r="D27" i="1"/>
  <c r="C27" i="1"/>
  <c r="Q28" i="1" l="1"/>
  <c r="F28" i="1"/>
  <c r="E28" i="1"/>
  <c r="P28" i="1"/>
  <c r="G28" i="1" s="1"/>
  <c r="L28" i="1" s="1"/>
  <c r="D28" i="1"/>
  <c r="B29" i="1"/>
  <c r="C28" i="1"/>
  <c r="D29" i="1" l="1"/>
  <c r="C29" i="1"/>
  <c r="B30" i="1"/>
  <c r="Q29" i="1"/>
  <c r="P29" i="1"/>
  <c r="G29" i="1" s="1"/>
  <c r="L29" i="1" s="1"/>
  <c r="E29" i="1"/>
  <c r="F29" i="1"/>
  <c r="F30" i="1" l="1"/>
  <c r="C30" i="1"/>
  <c r="E30" i="1"/>
  <c r="D30" i="1"/>
  <c r="B31" i="1"/>
  <c r="Q30" i="1"/>
  <c r="P30" i="1"/>
  <c r="G30" i="1" s="1"/>
  <c r="L30" i="1" s="1"/>
  <c r="Q31" i="1" l="1"/>
  <c r="P31" i="1"/>
  <c r="G31" i="1" s="1"/>
  <c r="L31" i="1" s="1"/>
  <c r="F31" i="1"/>
  <c r="E31" i="1"/>
  <c r="C31" i="1"/>
  <c r="B32" i="1"/>
  <c r="D31" i="1"/>
  <c r="D32" i="1" l="1"/>
  <c r="B33" i="1"/>
  <c r="F32" i="1"/>
  <c r="E32" i="1"/>
  <c r="Q32" i="1"/>
  <c r="C32" i="1"/>
  <c r="P32" i="1"/>
  <c r="G32" i="1" s="1"/>
  <c r="L32" i="1" s="1"/>
  <c r="D33" i="1" l="1"/>
  <c r="C33" i="1"/>
  <c r="P33" i="1"/>
  <c r="G33" i="1" s="1"/>
  <c r="L33" i="1" s="1"/>
  <c r="F33" i="1"/>
  <c r="E33" i="1"/>
  <c r="B34" i="1"/>
  <c r="Q33" i="1"/>
  <c r="F34" i="1" l="1"/>
  <c r="B35" i="1"/>
  <c r="Q34" i="1"/>
  <c r="P34" i="1"/>
  <c r="G34" i="1" s="1"/>
  <c r="L34" i="1" s="1"/>
  <c r="E34" i="1"/>
  <c r="D34" i="1"/>
  <c r="C34" i="1"/>
  <c r="Q35" i="1" l="1"/>
  <c r="P35" i="1"/>
  <c r="G35" i="1" s="1"/>
  <c r="L35" i="1" s="1"/>
  <c r="E35" i="1"/>
  <c r="D35" i="1"/>
  <c r="C35" i="1"/>
  <c r="B36" i="1"/>
  <c r="F35" i="1"/>
  <c r="Q36" i="1" l="1"/>
  <c r="F36" i="1"/>
  <c r="E36" i="1"/>
  <c r="B37" i="1"/>
  <c r="P36" i="1"/>
  <c r="G36" i="1" s="1"/>
  <c r="L36" i="1" s="1"/>
  <c r="D36" i="1"/>
  <c r="C36" i="1"/>
  <c r="D37" i="1" l="1"/>
  <c r="C37" i="1"/>
  <c r="B38" i="1"/>
  <c r="Q37" i="1"/>
  <c r="F37" i="1"/>
  <c r="E37" i="1"/>
  <c r="P37" i="1"/>
  <c r="G37" i="1" s="1"/>
  <c r="L37" i="1" s="1"/>
  <c r="F38" i="1" l="1"/>
  <c r="C38" i="1"/>
  <c r="Q38" i="1"/>
  <c r="P38" i="1"/>
  <c r="G38" i="1" s="1"/>
  <c r="L38" i="1" s="1"/>
  <c r="E38" i="1"/>
  <c r="D38" i="1"/>
  <c r="B39" i="1"/>
  <c r="Q39" i="1" l="1"/>
  <c r="P39" i="1"/>
  <c r="G39" i="1" s="1"/>
  <c r="L39" i="1" s="1"/>
  <c r="F39" i="1"/>
  <c r="B40" i="1"/>
  <c r="E39" i="1"/>
  <c r="D39" i="1"/>
  <c r="C39" i="1"/>
  <c r="D40" i="1" l="1"/>
  <c r="B41" i="1"/>
  <c r="C40" i="1"/>
  <c r="Q40" i="1"/>
  <c r="P40" i="1"/>
  <c r="G40" i="1" s="1"/>
  <c r="L40" i="1" s="1"/>
  <c r="F40" i="1"/>
  <c r="E40" i="1"/>
  <c r="D41" i="1" l="1"/>
  <c r="C41" i="1"/>
  <c r="P41" i="1"/>
  <c r="G41" i="1" s="1"/>
  <c r="L41" i="1" s="1"/>
  <c r="F41" i="1"/>
  <c r="E41" i="1"/>
  <c r="B42" i="1"/>
  <c r="Q41" i="1"/>
  <c r="F42" i="1" l="1"/>
  <c r="B43" i="1"/>
  <c r="Q42" i="1"/>
  <c r="P42" i="1"/>
  <c r="G42" i="1" s="1"/>
  <c r="L42" i="1" s="1"/>
  <c r="D42" i="1"/>
  <c r="C42" i="1"/>
  <c r="E42" i="1"/>
  <c r="Q43" i="1" l="1"/>
  <c r="P43" i="1"/>
  <c r="G43" i="1" s="1"/>
  <c r="L43" i="1" s="1"/>
  <c r="E43" i="1"/>
  <c r="F43" i="1"/>
  <c r="C43" i="1"/>
  <c r="B44" i="1"/>
  <c r="D43" i="1"/>
  <c r="Q44" i="1" l="1"/>
  <c r="F44" i="1"/>
  <c r="E44" i="1"/>
  <c r="P44" i="1"/>
  <c r="G44" i="1" s="1"/>
  <c r="L44" i="1" s="1"/>
  <c r="D44" i="1"/>
  <c r="C44" i="1"/>
  <c r="B45" i="1"/>
  <c r="D45" i="1" l="1"/>
  <c r="C45" i="1"/>
  <c r="B46" i="1"/>
  <c r="Q45" i="1"/>
  <c r="F45" i="1"/>
  <c r="P45" i="1"/>
  <c r="G45" i="1" s="1"/>
  <c r="L45" i="1" s="1"/>
  <c r="E45" i="1"/>
  <c r="F46" i="1" l="1"/>
  <c r="C46" i="1"/>
  <c r="B47" i="1"/>
  <c r="Q46" i="1"/>
  <c r="P46" i="1"/>
  <c r="G46" i="1" s="1"/>
  <c r="L46" i="1" s="1"/>
  <c r="E46" i="1"/>
  <c r="D46" i="1"/>
  <c r="Q47" i="1" l="1"/>
  <c r="P47" i="1"/>
  <c r="G47" i="1" s="1"/>
  <c r="L47" i="1" s="1"/>
  <c r="F47" i="1"/>
  <c r="C47" i="1"/>
  <c r="B48" i="1"/>
  <c r="E47" i="1"/>
  <c r="D47" i="1"/>
  <c r="D48" i="1" l="1"/>
  <c r="E48" i="1"/>
  <c r="B49" i="1"/>
  <c r="Q48" i="1"/>
  <c r="P48" i="1"/>
  <c r="G48" i="1" s="1"/>
  <c r="L48" i="1" s="1"/>
  <c r="F48" i="1"/>
  <c r="C48" i="1"/>
  <c r="E49" i="1" l="1"/>
  <c r="D49" i="1"/>
  <c r="B50" i="1"/>
  <c r="F49" i="1"/>
  <c r="C49" i="1"/>
  <c r="Q49" i="1"/>
  <c r="P49" i="1"/>
  <c r="G49" i="1" s="1"/>
  <c r="L49" i="1" s="1"/>
  <c r="Q50" i="1" l="1"/>
  <c r="P50" i="1"/>
  <c r="G50" i="1" s="1"/>
  <c r="L50" i="1" s="1"/>
  <c r="B51" i="1"/>
  <c r="F50" i="1"/>
  <c r="E50" i="1"/>
  <c r="D50" i="1"/>
  <c r="C50" i="1"/>
  <c r="E51" i="1" l="1"/>
  <c r="D51" i="1"/>
  <c r="C51" i="1"/>
  <c r="B52" i="1"/>
  <c r="Q51" i="1"/>
  <c r="P51" i="1"/>
  <c r="G51" i="1" s="1"/>
  <c r="L51" i="1" s="1"/>
  <c r="F51" i="1"/>
  <c r="D52" i="1" l="1"/>
  <c r="E52" i="1"/>
  <c r="C52" i="1"/>
  <c r="B53" i="1"/>
  <c r="Q52" i="1"/>
  <c r="P52" i="1"/>
  <c r="G52" i="1" s="1"/>
  <c r="L52" i="1" s="1"/>
  <c r="F52" i="1"/>
  <c r="P53" i="1" l="1"/>
  <c r="G53" i="1" s="1"/>
  <c r="L53" i="1" s="1"/>
  <c r="E53" i="1"/>
  <c r="C53" i="1"/>
  <c r="Q53" i="1"/>
  <c r="F53" i="1"/>
  <c r="D53" i="1"/>
  <c r="B54" i="1"/>
  <c r="Q54" i="1" l="1"/>
  <c r="F54" i="1"/>
  <c r="B55" i="1"/>
  <c r="P54" i="1"/>
  <c r="G54" i="1" s="1"/>
  <c r="L54" i="1" s="1"/>
  <c r="E54" i="1"/>
  <c r="D54" i="1"/>
  <c r="C54" i="1"/>
  <c r="D55" i="1" l="1"/>
  <c r="C55" i="1"/>
  <c r="E55" i="1"/>
  <c r="B56" i="1"/>
  <c r="Q55" i="1"/>
  <c r="P55" i="1"/>
  <c r="G55" i="1" s="1"/>
  <c r="L55" i="1" s="1"/>
  <c r="F55" i="1"/>
  <c r="D56" i="1" l="1"/>
  <c r="B57" i="1"/>
  <c r="F56" i="1"/>
  <c r="E56" i="1"/>
  <c r="C56" i="1"/>
  <c r="Q56" i="1"/>
  <c r="P56" i="1"/>
  <c r="G56" i="1" s="1"/>
  <c r="L56" i="1" s="1"/>
  <c r="B58" i="1" l="1"/>
  <c r="Q57" i="1"/>
  <c r="F57" i="1"/>
  <c r="E57" i="1"/>
  <c r="D57" i="1"/>
  <c r="C57" i="1"/>
  <c r="P57" i="1"/>
  <c r="G57" i="1" s="1"/>
  <c r="L57" i="1" s="1"/>
  <c r="C58" i="1" l="1"/>
  <c r="B59" i="1"/>
  <c r="D58" i="1"/>
  <c r="Q58" i="1"/>
  <c r="F58" i="1"/>
  <c r="E58" i="1"/>
  <c r="P58" i="1"/>
  <c r="G58" i="1" s="1"/>
  <c r="L58" i="1" s="1"/>
  <c r="F59" i="1" l="1"/>
  <c r="P59" i="1"/>
  <c r="G59" i="1" s="1"/>
  <c r="L59" i="1" s="1"/>
  <c r="B60" i="1"/>
  <c r="D59" i="1"/>
  <c r="Q59" i="1"/>
  <c r="C59" i="1"/>
  <c r="E59" i="1"/>
  <c r="P60" i="1" l="1"/>
  <c r="G60" i="1" s="1"/>
  <c r="L60" i="1" s="1"/>
  <c r="F60" i="1"/>
  <c r="B61" i="1"/>
  <c r="E60" i="1"/>
  <c r="D60" i="1"/>
  <c r="Q60" i="1"/>
  <c r="C60" i="1"/>
  <c r="Q61" i="1" l="1"/>
  <c r="E61" i="1"/>
  <c r="D61" i="1"/>
  <c r="C61" i="1"/>
  <c r="B62" i="1"/>
  <c r="P61" i="1"/>
  <c r="G61" i="1" s="1"/>
  <c r="L61" i="1" s="1"/>
  <c r="F61" i="1"/>
  <c r="C62" i="1" l="1"/>
  <c r="Q62" i="1"/>
  <c r="P62" i="1"/>
  <c r="G62" i="1" s="1"/>
  <c r="L62" i="1" s="1"/>
  <c r="F62" i="1"/>
  <c r="E62" i="1"/>
  <c r="D62" i="1"/>
  <c r="B63" i="1"/>
  <c r="F63" i="1" l="1"/>
  <c r="E63" i="1"/>
  <c r="D63" i="1"/>
  <c r="Q63" i="1"/>
  <c r="P63" i="1"/>
  <c r="G63" i="1" s="1"/>
  <c r="L63" i="1" s="1"/>
  <c r="B64" i="1"/>
  <c r="C63" i="1"/>
  <c r="P64" i="1" l="1"/>
  <c r="G64" i="1" s="1"/>
  <c r="L64" i="1" s="1"/>
  <c r="Q64" i="1"/>
  <c r="F64" i="1"/>
  <c r="E64" i="1"/>
  <c r="D64" i="1"/>
  <c r="C64" i="1"/>
  <c r="B65" i="1"/>
  <c r="B66" i="1" l="1"/>
  <c r="Q65" i="1"/>
  <c r="P65" i="1"/>
  <c r="G65" i="1" s="1"/>
  <c r="L65" i="1" s="1"/>
  <c r="F65" i="1"/>
  <c r="C65" i="1"/>
  <c r="E65" i="1"/>
  <c r="D65" i="1"/>
  <c r="C66" i="1" l="1"/>
  <c r="E66" i="1"/>
  <c r="B67" i="1"/>
  <c r="Q66" i="1"/>
  <c r="P66" i="1"/>
  <c r="G66" i="1" s="1"/>
  <c r="L66" i="1" s="1"/>
  <c r="D66" i="1"/>
  <c r="F66" i="1"/>
  <c r="F67" i="1" l="1"/>
  <c r="P67" i="1"/>
  <c r="G67" i="1" s="1"/>
  <c r="L67" i="1" s="1"/>
  <c r="E67" i="1"/>
  <c r="D67" i="1"/>
  <c r="C67" i="1"/>
  <c r="B68" i="1"/>
  <c r="Q67" i="1"/>
  <c r="P68" i="1" l="1"/>
  <c r="G68" i="1" s="1"/>
  <c r="L68" i="1" s="1"/>
  <c r="B69" i="1"/>
  <c r="Q68" i="1"/>
  <c r="C68" i="1"/>
  <c r="F68" i="1"/>
  <c r="E68" i="1"/>
  <c r="D68" i="1"/>
  <c r="D69" i="1" l="1"/>
  <c r="E69" i="1"/>
  <c r="C69" i="1"/>
  <c r="P69" i="1"/>
  <c r="G69" i="1" s="1"/>
  <c r="L69" i="1" s="1"/>
  <c r="B70" i="1"/>
  <c r="F69" i="1"/>
  <c r="Q69" i="1"/>
  <c r="C70" i="1" l="1"/>
  <c r="Q70" i="1"/>
  <c r="P70" i="1"/>
  <c r="G70" i="1" s="1"/>
  <c r="L70" i="1" s="1"/>
  <c r="F70" i="1"/>
  <c r="D70" i="1"/>
  <c r="B71" i="1"/>
  <c r="E70" i="1"/>
  <c r="F71" i="1" l="1"/>
  <c r="B72" i="1"/>
  <c r="Q71" i="1"/>
  <c r="P71" i="1"/>
  <c r="G71" i="1" s="1"/>
  <c r="L71" i="1" s="1"/>
  <c r="D71" i="1"/>
  <c r="C71" i="1"/>
  <c r="E71" i="1"/>
  <c r="P72" i="1" l="1"/>
  <c r="G72" i="1" s="1"/>
  <c r="L72" i="1" s="1"/>
  <c r="C72" i="1"/>
  <c r="F72" i="1"/>
  <c r="E72" i="1"/>
  <c r="D72" i="1"/>
  <c r="Q72" i="1"/>
  <c r="B73" i="1"/>
  <c r="B74" i="1" l="1"/>
  <c r="Q73" i="1"/>
  <c r="P73" i="1"/>
  <c r="G73" i="1" s="1"/>
  <c r="L73" i="1" s="1"/>
  <c r="F73" i="1"/>
  <c r="C73" i="1"/>
  <c r="E73" i="1"/>
  <c r="D73" i="1"/>
  <c r="C74" i="1" l="1"/>
  <c r="B75" i="1"/>
  <c r="Q74" i="1"/>
  <c r="F74" i="1"/>
  <c r="E74" i="1"/>
  <c r="P74" i="1"/>
  <c r="G74" i="1" s="1"/>
  <c r="L74" i="1" s="1"/>
  <c r="D74" i="1"/>
  <c r="F75" i="1" l="1"/>
  <c r="E75" i="1"/>
  <c r="D75" i="1"/>
  <c r="Q75" i="1"/>
  <c r="B76" i="1"/>
  <c r="P75" i="1"/>
  <c r="G75" i="1" s="1"/>
  <c r="L75" i="1" s="1"/>
  <c r="C75" i="1"/>
  <c r="P76" i="1" l="1"/>
  <c r="G76" i="1" s="1"/>
  <c r="L76" i="1" s="1"/>
  <c r="F76" i="1"/>
  <c r="B77" i="1"/>
  <c r="Q76" i="1"/>
  <c r="E76" i="1"/>
  <c r="C76" i="1"/>
  <c r="D76" i="1"/>
  <c r="Q77" i="1" l="1"/>
  <c r="D77" i="1"/>
  <c r="C77" i="1"/>
  <c r="B78" i="1"/>
  <c r="P77" i="1"/>
  <c r="G77" i="1" s="1"/>
  <c r="L77" i="1" s="1"/>
  <c r="F77" i="1"/>
  <c r="E77" i="1"/>
  <c r="C78" i="1" l="1"/>
  <c r="P78" i="1"/>
  <c r="G78" i="1" s="1"/>
  <c r="L78" i="1" s="1"/>
  <c r="F78" i="1"/>
  <c r="B79" i="1"/>
  <c r="D78" i="1"/>
  <c r="Q78" i="1"/>
  <c r="E78" i="1"/>
  <c r="F79" i="1" l="1"/>
  <c r="E79" i="1"/>
  <c r="B80" i="1"/>
  <c r="P79" i="1"/>
  <c r="G79" i="1" s="1"/>
  <c r="L79" i="1" s="1"/>
  <c r="D79" i="1"/>
  <c r="C79" i="1"/>
  <c r="Q79" i="1"/>
  <c r="P80" i="1" l="1"/>
  <c r="G80" i="1" s="1"/>
  <c r="L80" i="1" s="1"/>
  <c r="Q80" i="1"/>
  <c r="E80" i="1"/>
  <c r="D80" i="1"/>
  <c r="C80" i="1"/>
  <c r="B81" i="1"/>
  <c r="F80" i="1"/>
  <c r="B82" i="1" l="1"/>
  <c r="Q81" i="1"/>
  <c r="P81" i="1"/>
  <c r="G81" i="1" s="1"/>
  <c r="L81" i="1" s="1"/>
  <c r="F81" i="1"/>
  <c r="E81" i="1"/>
  <c r="D81" i="1"/>
  <c r="C81" i="1"/>
  <c r="C82" i="1" l="1"/>
  <c r="E82" i="1"/>
  <c r="D82" i="1"/>
  <c r="F82" i="1"/>
  <c r="B83" i="1"/>
  <c r="Q82" i="1"/>
  <c r="P82" i="1"/>
  <c r="G82" i="1" s="1"/>
  <c r="L82" i="1" s="1"/>
  <c r="F83" i="1" l="1"/>
  <c r="P83" i="1"/>
  <c r="G83" i="1" s="1"/>
  <c r="L83" i="1" s="1"/>
  <c r="B84" i="1"/>
  <c r="Q83" i="1"/>
  <c r="E83" i="1"/>
  <c r="D83" i="1"/>
  <c r="C83" i="1"/>
  <c r="P84" i="1" l="1"/>
  <c r="G84" i="1" s="1"/>
  <c r="L84" i="1" s="1"/>
  <c r="B85" i="1"/>
  <c r="Q84" i="1"/>
  <c r="F84" i="1"/>
  <c r="E84" i="1"/>
  <c r="D84" i="1"/>
  <c r="C84" i="1"/>
  <c r="D85" i="1" l="1"/>
  <c r="F85" i="1"/>
  <c r="E85" i="1"/>
  <c r="B86" i="1"/>
  <c r="Q85" i="1"/>
  <c r="P85" i="1"/>
  <c r="G85" i="1" s="1"/>
  <c r="L85" i="1" s="1"/>
  <c r="C85" i="1"/>
  <c r="C86" i="1" l="1"/>
  <c r="F86" i="1"/>
  <c r="B87" i="1"/>
  <c r="Q86" i="1"/>
  <c r="P86" i="1"/>
  <c r="G86" i="1" s="1"/>
  <c r="L86" i="1" s="1"/>
  <c r="E86" i="1"/>
  <c r="D86" i="1"/>
  <c r="F87" i="1" l="1"/>
  <c r="Q87" i="1"/>
  <c r="E87" i="1"/>
  <c r="D87" i="1"/>
  <c r="C87" i="1"/>
  <c r="P87" i="1"/>
  <c r="G87" i="1" s="1"/>
  <c r="L87" i="1" s="1"/>
  <c r="B88" i="1"/>
  <c r="P88" i="1" l="1"/>
  <c r="G88" i="1" s="1"/>
  <c r="L88" i="1" s="1"/>
  <c r="C88" i="1"/>
  <c r="B89" i="1"/>
  <c r="Q88" i="1"/>
  <c r="D88" i="1"/>
  <c r="F88" i="1"/>
  <c r="E88" i="1"/>
  <c r="E89" i="1" l="1"/>
  <c r="C89" i="1"/>
  <c r="P89" i="1"/>
  <c r="G89" i="1" s="1"/>
  <c r="L89" i="1" s="1"/>
  <c r="F89" i="1"/>
  <c r="B90" i="1"/>
  <c r="Q89" i="1"/>
  <c r="D89" i="1"/>
  <c r="C90" i="1" l="1"/>
  <c r="B91" i="1"/>
  <c r="P90" i="1"/>
  <c r="G90" i="1" s="1"/>
  <c r="L90" i="1" s="1"/>
  <c r="Q90" i="1"/>
  <c r="F90" i="1"/>
  <c r="D90" i="1"/>
  <c r="E90" i="1"/>
  <c r="F91" i="1" l="1"/>
  <c r="B92" i="1"/>
  <c r="Q91" i="1"/>
  <c r="P91" i="1"/>
  <c r="G91" i="1" s="1"/>
  <c r="L91" i="1" s="1"/>
  <c r="E91" i="1"/>
  <c r="D91" i="1"/>
  <c r="C91" i="1"/>
  <c r="P92" i="1" l="1"/>
  <c r="G92" i="1" s="1"/>
  <c r="L92" i="1" s="1"/>
  <c r="F92" i="1"/>
  <c r="D92" i="1"/>
  <c r="E92" i="1"/>
  <c r="C92" i="1"/>
  <c r="B93" i="1"/>
  <c r="Q92" i="1"/>
  <c r="Q93" i="1" l="1"/>
  <c r="B94" i="1"/>
  <c r="C93" i="1"/>
  <c r="F93" i="1"/>
  <c r="E93" i="1"/>
  <c r="D93" i="1"/>
  <c r="P93" i="1"/>
  <c r="G93" i="1" s="1"/>
  <c r="L93" i="1" s="1"/>
  <c r="C94" i="1" l="1"/>
  <c r="F94" i="1"/>
  <c r="E94" i="1"/>
  <c r="D94" i="1"/>
  <c r="Q94" i="1"/>
  <c r="P94" i="1"/>
  <c r="G94" i="1" s="1"/>
  <c r="L94" i="1" s="1"/>
  <c r="B95" i="1"/>
  <c r="F95" i="1" l="1"/>
  <c r="E95" i="1"/>
  <c r="C95" i="1"/>
  <c r="B96" i="1"/>
  <c r="Q95" i="1"/>
  <c r="P95" i="1"/>
  <c r="G95" i="1" s="1"/>
  <c r="L95" i="1" s="1"/>
  <c r="D95" i="1"/>
  <c r="P96" i="1" l="1"/>
  <c r="G96" i="1" s="1"/>
  <c r="L96" i="1" s="1"/>
  <c r="Q96" i="1"/>
  <c r="C96" i="1"/>
  <c r="B97" i="1"/>
  <c r="D96" i="1"/>
  <c r="F96" i="1"/>
  <c r="E96" i="1"/>
  <c r="B98" i="1" l="1"/>
  <c r="P97" i="1"/>
  <c r="G97" i="1" s="1"/>
  <c r="L97" i="1" s="1"/>
  <c r="F97" i="1"/>
  <c r="E97" i="1"/>
  <c r="D97" i="1"/>
  <c r="C97" i="1"/>
  <c r="Q97" i="1"/>
  <c r="C98" i="1" l="1"/>
  <c r="E98" i="1"/>
  <c r="F98" i="1"/>
  <c r="D98" i="1"/>
  <c r="P98" i="1"/>
  <c r="G98" i="1" s="1"/>
  <c r="L98" i="1" s="1"/>
  <c r="B99" i="1"/>
  <c r="Q98" i="1"/>
  <c r="F99" i="1" l="1"/>
  <c r="P99" i="1"/>
  <c r="G99" i="1" s="1"/>
  <c r="L99" i="1" s="1"/>
  <c r="E99" i="1"/>
  <c r="D99" i="1"/>
  <c r="C99" i="1"/>
  <c r="B100" i="1"/>
  <c r="Q99" i="1"/>
  <c r="P100" i="1" l="1"/>
  <c r="G100" i="1" s="1"/>
  <c r="L100" i="1" s="1"/>
  <c r="B101" i="1"/>
  <c r="Q100" i="1"/>
  <c r="D100" i="1"/>
  <c r="C100" i="1"/>
  <c r="F100" i="1"/>
  <c r="E100" i="1"/>
  <c r="D101" i="1" l="1"/>
  <c r="F101" i="1"/>
  <c r="E101" i="1"/>
  <c r="C101" i="1"/>
  <c r="P101" i="1"/>
  <c r="G101" i="1" s="1"/>
  <c r="L101" i="1" s="1"/>
  <c r="B102" i="1"/>
  <c r="Q101" i="1"/>
  <c r="C102" i="1" l="1"/>
  <c r="F102" i="1"/>
  <c r="B103" i="1"/>
  <c r="Q102" i="1"/>
  <c r="P102" i="1"/>
  <c r="G102" i="1" s="1"/>
  <c r="L102" i="1" s="1"/>
  <c r="E102" i="1"/>
  <c r="D102" i="1"/>
  <c r="F103" i="1" l="1"/>
  <c r="Q103" i="1"/>
  <c r="C103" i="1"/>
  <c r="D103" i="1"/>
  <c r="P103" i="1"/>
  <c r="G103" i="1" s="1"/>
  <c r="L103" i="1" s="1"/>
  <c r="E103" i="1"/>
  <c r="B104" i="1"/>
  <c r="P104" i="1" l="1"/>
  <c r="G104" i="1" s="1"/>
  <c r="L104" i="1" s="1"/>
  <c r="C104" i="1"/>
  <c r="Q104" i="1"/>
  <c r="F104" i="1"/>
  <c r="B105" i="1"/>
  <c r="E104" i="1"/>
  <c r="D104" i="1"/>
  <c r="E105" i="1" l="1"/>
  <c r="Q105" i="1"/>
  <c r="F105" i="1"/>
  <c r="D105" i="1"/>
  <c r="C105" i="1"/>
  <c r="P105" i="1"/>
  <c r="G105" i="1" s="1"/>
  <c r="L105" i="1" s="1"/>
  <c r="B106" i="1"/>
  <c r="C106" i="1" l="1"/>
  <c r="B107" i="1"/>
  <c r="Q106" i="1"/>
  <c r="P106" i="1"/>
  <c r="G106" i="1" s="1"/>
  <c r="L106" i="1" s="1"/>
  <c r="F106" i="1"/>
  <c r="E106" i="1"/>
  <c r="D106" i="1"/>
  <c r="F107" i="1" l="1"/>
  <c r="E107" i="1"/>
  <c r="B108" i="1"/>
  <c r="Q107" i="1"/>
  <c r="P107" i="1"/>
  <c r="G107" i="1" s="1"/>
  <c r="L107" i="1" s="1"/>
  <c r="C107" i="1"/>
  <c r="D107" i="1"/>
  <c r="P108" i="1" l="1"/>
  <c r="G108" i="1" s="1"/>
  <c r="L108" i="1" s="1"/>
  <c r="Q108" i="1"/>
  <c r="F108" i="1"/>
  <c r="E108" i="1"/>
  <c r="D108" i="1"/>
  <c r="B109" i="1"/>
  <c r="C108" i="1"/>
  <c r="Q109" i="1" l="1"/>
  <c r="P109" i="1"/>
  <c r="G109" i="1" s="1"/>
  <c r="L109" i="1" s="1"/>
  <c r="E109" i="1"/>
  <c r="B110" i="1"/>
  <c r="F109" i="1"/>
  <c r="D109" i="1"/>
  <c r="C109" i="1"/>
  <c r="C110" i="1" l="1"/>
  <c r="E110" i="1"/>
  <c r="Q110" i="1"/>
  <c r="P110" i="1"/>
  <c r="G110" i="1" s="1"/>
  <c r="L110" i="1" s="1"/>
  <c r="B111" i="1"/>
  <c r="D110" i="1"/>
  <c r="F110" i="1"/>
  <c r="F111" i="1" l="1"/>
  <c r="P111" i="1"/>
  <c r="G111" i="1" s="1"/>
  <c r="L111" i="1" s="1"/>
  <c r="E111" i="1"/>
  <c r="D111" i="1"/>
  <c r="C111" i="1"/>
  <c r="Q111" i="1"/>
  <c r="B112" i="1"/>
  <c r="P112" i="1" l="1"/>
  <c r="G112" i="1" s="1"/>
  <c r="L112" i="1" s="1"/>
  <c r="Q112" i="1"/>
  <c r="B113" i="1"/>
  <c r="F112" i="1"/>
  <c r="D112" i="1"/>
  <c r="C112" i="1"/>
  <c r="E112" i="1"/>
  <c r="D113" i="1" l="1"/>
  <c r="B114" i="1"/>
  <c r="E113" i="1"/>
  <c r="C113" i="1"/>
  <c r="Q113" i="1"/>
  <c r="F113" i="1"/>
  <c r="P113" i="1"/>
  <c r="G113" i="1" s="1"/>
  <c r="L113" i="1" s="1"/>
  <c r="C114" i="1" l="1"/>
  <c r="E114" i="1"/>
  <c r="D114" i="1"/>
  <c r="B115" i="1"/>
  <c r="Q114" i="1"/>
  <c r="P114" i="1"/>
  <c r="G114" i="1" s="1"/>
  <c r="L114" i="1" s="1"/>
  <c r="F114" i="1"/>
  <c r="F115" i="1" l="1"/>
  <c r="P115" i="1"/>
  <c r="G115" i="1" s="1"/>
  <c r="L115" i="1" s="1"/>
  <c r="D115" i="1"/>
  <c r="C115" i="1"/>
  <c r="B116" i="1"/>
  <c r="Q115" i="1"/>
  <c r="E115" i="1"/>
  <c r="P116" i="1" l="1"/>
  <c r="G116" i="1" s="1"/>
  <c r="L116" i="1" s="1"/>
  <c r="C116" i="1"/>
  <c r="B117" i="1"/>
  <c r="Q116" i="1"/>
  <c r="E116" i="1"/>
  <c r="D116" i="1"/>
  <c r="F116" i="1"/>
  <c r="D117" i="1" l="1"/>
  <c r="C117" i="1"/>
  <c r="F117" i="1"/>
  <c r="E117" i="1"/>
  <c r="B118" i="1"/>
  <c r="Q117" i="1"/>
  <c r="P117" i="1"/>
  <c r="G117" i="1" s="1"/>
  <c r="L117" i="1" s="1"/>
  <c r="C118" i="1" l="1"/>
  <c r="B119" i="1"/>
  <c r="F118" i="1"/>
  <c r="Q118" i="1"/>
  <c r="D118" i="1"/>
  <c r="P118" i="1"/>
  <c r="G118" i="1" s="1"/>
  <c r="L118" i="1" s="1"/>
  <c r="E118" i="1"/>
  <c r="F119" i="1" l="1"/>
  <c r="B120" i="1"/>
  <c r="Q119" i="1"/>
  <c r="E119" i="1"/>
  <c r="D119" i="1"/>
  <c r="C119" i="1"/>
  <c r="P119" i="1"/>
  <c r="G119" i="1" s="1"/>
  <c r="L119" i="1" s="1"/>
  <c r="P120" i="1" l="1"/>
  <c r="G120" i="1" s="1"/>
  <c r="L120" i="1" s="1"/>
  <c r="F120" i="1"/>
  <c r="C120" i="1"/>
  <c r="B121" i="1"/>
  <c r="Q120" i="1"/>
  <c r="E120" i="1"/>
  <c r="D120" i="1"/>
  <c r="Q121" i="1" l="1"/>
  <c r="F121" i="1"/>
  <c r="E121" i="1"/>
  <c r="B122" i="1"/>
  <c r="P121" i="1"/>
  <c r="G121" i="1" s="1"/>
  <c r="L121" i="1" s="1"/>
  <c r="D121" i="1"/>
  <c r="C121" i="1"/>
  <c r="C122" i="1" l="1"/>
  <c r="B123" i="1"/>
  <c r="Q122" i="1"/>
  <c r="P122" i="1"/>
  <c r="G122" i="1" s="1"/>
  <c r="L122" i="1" s="1"/>
  <c r="F122" i="1"/>
  <c r="E122" i="1"/>
  <c r="D122" i="1"/>
  <c r="F123" i="1" l="1"/>
  <c r="E123" i="1"/>
  <c r="B124" i="1"/>
  <c r="Q123" i="1"/>
  <c r="P123" i="1"/>
  <c r="G123" i="1" s="1"/>
  <c r="L123" i="1" s="1"/>
  <c r="C123" i="1"/>
  <c r="D123" i="1"/>
  <c r="P124" i="1" l="1"/>
  <c r="G124" i="1" s="1"/>
  <c r="L124" i="1" s="1"/>
  <c r="Q124" i="1"/>
  <c r="F124" i="1"/>
  <c r="E124" i="1"/>
  <c r="D124" i="1"/>
  <c r="B125" i="1"/>
  <c r="C124" i="1"/>
  <c r="Q125" i="1" l="1"/>
  <c r="P125" i="1"/>
  <c r="G125" i="1" s="1"/>
  <c r="L125" i="1" s="1"/>
  <c r="B126" i="1"/>
  <c r="E125" i="1"/>
  <c r="F125" i="1"/>
  <c r="C125" i="1"/>
  <c r="D125" i="1"/>
  <c r="C126" i="1" l="1"/>
  <c r="E126" i="1"/>
  <c r="F126" i="1"/>
  <c r="D126" i="1"/>
  <c r="B127" i="1"/>
  <c r="Q126" i="1"/>
  <c r="P126" i="1"/>
  <c r="G126" i="1" s="1"/>
  <c r="L126" i="1" s="1"/>
  <c r="F127" i="1" l="1"/>
  <c r="P127" i="1"/>
  <c r="G127" i="1" s="1"/>
  <c r="L127" i="1" s="1"/>
  <c r="E127" i="1"/>
  <c r="D127" i="1"/>
  <c r="C127" i="1"/>
  <c r="B128" i="1"/>
  <c r="Q127" i="1"/>
  <c r="P128" i="1" l="1"/>
  <c r="G128" i="1" s="1"/>
  <c r="L128" i="1" s="1"/>
  <c r="Q128" i="1"/>
  <c r="E128" i="1"/>
  <c r="D128" i="1"/>
  <c r="C128" i="1"/>
  <c r="B129" i="1"/>
  <c r="F128" i="1"/>
  <c r="D129" i="1" l="1"/>
  <c r="B130" i="1"/>
  <c r="Q129" i="1"/>
  <c r="C129" i="1"/>
  <c r="E129" i="1"/>
  <c r="F129" i="1"/>
  <c r="P129" i="1"/>
  <c r="G129" i="1" s="1"/>
  <c r="L129" i="1" s="1"/>
  <c r="C130" i="1" l="1"/>
  <c r="E130" i="1"/>
  <c r="D130" i="1"/>
  <c r="P130" i="1"/>
  <c r="G130" i="1" s="1"/>
  <c r="L130" i="1" s="1"/>
  <c r="F130" i="1"/>
  <c r="B131" i="1"/>
  <c r="Q130" i="1"/>
  <c r="F131" i="1" l="1"/>
  <c r="P131" i="1"/>
  <c r="G131" i="1" s="1"/>
  <c r="L131" i="1" s="1"/>
  <c r="B132" i="1"/>
  <c r="D131" i="1"/>
  <c r="C131" i="1"/>
  <c r="Q131" i="1"/>
  <c r="E131" i="1"/>
  <c r="P132" i="1" l="1"/>
  <c r="G132" i="1" s="1"/>
  <c r="L132" i="1" s="1"/>
  <c r="C132" i="1"/>
  <c r="B133" i="1"/>
  <c r="F132" i="1"/>
  <c r="E132" i="1"/>
  <c r="Q132" i="1"/>
  <c r="D132" i="1"/>
  <c r="D133" i="1" l="1"/>
  <c r="C133" i="1"/>
  <c r="B134" i="1"/>
  <c r="Q133" i="1"/>
  <c r="P133" i="1"/>
  <c r="G133" i="1" s="1"/>
  <c r="L133" i="1" s="1"/>
  <c r="E133" i="1"/>
  <c r="F133" i="1"/>
  <c r="C134" i="1" l="1"/>
  <c r="B135" i="1"/>
  <c r="F134" i="1"/>
  <c r="Q134" i="1"/>
  <c r="P134" i="1"/>
  <c r="G134" i="1" s="1"/>
  <c r="L134" i="1" s="1"/>
  <c r="E134" i="1"/>
  <c r="D134" i="1"/>
  <c r="F135" i="1" l="1"/>
  <c r="B136" i="1"/>
  <c r="Q135" i="1"/>
  <c r="C135" i="1"/>
  <c r="P135" i="1"/>
  <c r="G135" i="1" s="1"/>
  <c r="L135" i="1" s="1"/>
  <c r="D135" i="1"/>
  <c r="E135" i="1"/>
  <c r="P136" i="1" l="1"/>
  <c r="G136" i="1" s="1"/>
  <c r="L136" i="1" s="1"/>
  <c r="F136" i="1"/>
  <c r="C136" i="1"/>
  <c r="B137" i="1"/>
  <c r="Q136" i="1"/>
  <c r="E136" i="1"/>
  <c r="D136" i="1"/>
  <c r="Q137" i="1" l="1"/>
  <c r="F137" i="1"/>
  <c r="E137" i="1"/>
  <c r="C137" i="1"/>
  <c r="B138" i="1"/>
  <c r="P137" i="1"/>
  <c r="G137" i="1" s="1"/>
  <c r="L137" i="1" s="1"/>
  <c r="D137" i="1"/>
  <c r="C138" i="1" l="1"/>
  <c r="B139" i="1"/>
  <c r="Q138" i="1"/>
  <c r="P138" i="1"/>
  <c r="G138" i="1" s="1"/>
  <c r="L138" i="1" s="1"/>
  <c r="F138" i="1"/>
  <c r="E138" i="1"/>
  <c r="D138" i="1"/>
  <c r="F139" i="1" l="1"/>
  <c r="E139" i="1"/>
  <c r="D139" i="1"/>
  <c r="C139" i="1"/>
  <c r="Q139" i="1"/>
  <c r="P139" i="1"/>
  <c r="G139" i="1" s="1"/>
  <c r="L139" i="1" s="1"/>
  <c r="B140" i="1"/>
  <c r="P140" i="1" l="1"/>
  <c r="G140" i="1" s="1"/>
  <c r="L140" i="1" s="1"/>
  <c r="Q140" i="1"/>
  <c r="F140" i="1"/>
  <c r="E140" i="1"/>
  <c r="D140" i="1"/>
  <c r="B141" i="1"/>
  <c r="C140" i="1"/>
  <c r="Q141" i="1" l="1"/>
  <c r="P141" i="1"/>
  <c r="G141" i="1" s="1"/>
  <c r="L141" i="1" s="1"/>
  <c r="F141" i="1"/>
  <c r="E141" i="1"/>
  <c r="D141" i="1"/>
  <c r="C141" i="1"/>
  <c r="B142" i="1"/>
  <c r="C142" i="1" l="1"/>
  <c r="E142" i="1"/>
  <c r="B143" i="1"/>
  <c r="D142" i="1"/>
  <c r="Q142" i="1"/>
  <c r="P142" i="1"/>
  <c r="G142" i="1" s="1"/>
  <c r="L142" i="1" s="1"/>
  <c r="F142" i="1"/>
  <c r="F143" i="1" l="1"/>
  <c r="P143" i="1"/>
  <c r="G143" i="1" s="1"/>
  <c r="L143" i="1" s="1"/>
  <c r="E143" i="1"/>
  <c r="D143" i="1"/>
  <c r="C143" i="1"/>
  <c r="Q143" i="1"/>
  <c r="B144" i="1"/>
  <c r="P144" i="1" l="1"/>
  <c r="G144" i="1" s="1"/>
  <c r="L144" i="1" s="1"/>
  <c r="Q144" i="1"/>
  <c r="E144" i="1"/>
  <c r="D144" i="1"/>
  <c r="C144" i="1"/>
  <c r="F144" i="1"/>
  <c r="B145" i="1"/>
  <c r="D145" i="1" l="1"/>
  <c r="B146" i="1"/>
  <c r="P145" i="1"/>
  <c r="G145" i="1" s="1"/>
  <c r="L145" i="1" s="1"/>
  <c r="F145" i="1"/>
  <c r="C145" i="1"/>
  <c r="Q145" i="1"/>
  <c r="E145" i="1"/>
  <c r="C146" i="1" l="1"/>
  <c r="E146" i="1"/>
  <c r="D146" i="1"/>
  <c r="B147" i="1"/>
  <c r="Q146" i="1"/>
  <c r="P146" i="1"/>
  <c r="G146" i="1" s="1"/>
  <c r="L146" i="1" s="1"/>
  <c r="F146" i="1"/>
  <c r="F147" i="1" l="1"/>
  <c r="P147" i="1"/>
  <c r="G147" i="1" s="1"/>
  <c r="L147" i="1" s="1"/>
  <c r="B148" i="1"/>
  <c r="Q147" i="1"/>
  <c r="E147" i="1"/>
  <c r="D147" i="1"/>
  <c r="C147" i="1"/>
  <c r="P148" i="1" l="1"/>
  <c r="G148" i="1" s="1"/>
  <c r="L148" i="1" s="1"/>
  <c r="C148" i="1"/>
  <c r="B149" i="1"/>
  <c r="D148" i="1"/>
  <c r="Q148" i="1"/>
  <c r="F148" i="1"/>
  <c r="E148" i="1"/>
  <c r="D149" i="1" l="1"/>
  <c r="C149" i="1"/>
  <c r="B150" i="1"/>
  <c r="Q149" i="1"/>
  <c r="P149" i="1"/>
  <c r="G149" i="1" s="1"/>
  <c r="L149" i="1" s="1"/>
  <c r="F149" i="1"/>
  <c r="E149" i="1"/>
  <c r="C150" i="1" l="1"/>
  <c r="B151" i="1"/>
  <c r="F150" i="1"/>
  <c r="D150" i="1"/>
  <c r="Q150" i="1"/>
  <c r="P150" i="1"/>
  <c r="G150" i="1" s="1"/>
  <c r="L150" i="1" s="1"/>
  <c r="E150" i="1"/>
  <c r="F151" i="1" l="1"/>
  <c r="B152" i="1"/>
  <c r="Q151" i="1"/>
  <c r="P151" i="1"/>
  <c r="G151" i="1" s="1"/>
  <c r="L151" i="1" s="1"/>
  <c r="C151" i="1"/>
  <c r="E151" i="1"/>
  <c r="D151" i="1"/>
  <c r="P152" i="1" l="1"/>
  <c r="G152" i="1" s="1"/>
  <c r="L152" i="1" s="1"/>
  <c r="F152" i="1"/>
  <c r="C152" i="1"/>
  <c r="E152" i="1"/>
  <c r="D152" i="1"/>
  <c r="B153" i="1"/>
  <c r="Q152" i="1"/>
  <c r="Q153" i="1" l="1"/>
  <c r="F153" i="1"/>
  <c r="E153" i="1"/>
  <c r="B154" i="1"/>
  <c r="P153" i="1"/>
  <c r="G153" i="1" s="1"/>
  <c r="L153" i="1" s="1"/>
  <c r="D153" i="1"/>
  <c r="C153" i="1"/>
  <c r="C154" i="1" l="1"/>
  <c r="B155" i="1"/>
  <c r="Q154" i="1"/>
  <c r="P154" i="1"/>
  <c r="G154" i="1" s="1"/>
  <c r="L154" i="1" s="1"/>
  <c r="F154" i="1"/>
  <c r="E154" i="1"/>
  <c r="D154" i="1"/>
  <c r="F155" i="1" l="1"/>
  <c r="E155" i="1"/>
  <c r="D155" i="1"/>
  <c r="C155" i="1"/>
  <c r="Q155" i="1"/>
  <c r="B156" i="1"/>
  <c r="P155" i="1"/>
  <c r="G155" i="1" s="1"/>
  <c r="L155" i="1" s="1"/>
  <c r="P156" i="1" l="1"/>
  <c r="G156" i="1" s="1"/>
  <c r="L156" i="1" s="1"/>
  <c r="Q156" i="1"/>
  <c r="F156" i="1"/>
  <c r="E156" i="1"/>
  <c r="D156" i="1"/>
  <c r="B157" i="1"/>
  <c r="C156" i="1"/>
  <c r="Q157" i="1" l="1"/>
  <c r="P157" i="1"/>
  <c r="G157" i="1" s="1"/>
  <c r="L157" i="1" s="1"/>
  <c r="F157" i="1"/>
  <c r="E157" i="1"/>
  <c r="D157" i="1"/>
  <c r="C157" i="1"/>
  <c r="B158" i="1"/>
  <c r="C158" i="1" l="1"/>
  <c r="E158" i="1"/>
  <c r="B159" i="1"/>
  <c r="Q158" i="1"/>
  <c r="P158" i="1"/>
  <c r="G158" i="1" s="1"/>
  <c r="L158" i="1" s="1"/>
  <c r="D158" i="1"/>
  <c r="F158" i="1"/>
  <c r="F159" i="1" l="1"/>
  <c r="P159" i="1"/>
  <c r="G159" i="1" s="1"/>
  <c r="L159" i="1" s="1"/>
  <c r="E159" i="1"/>
  <c r="D159" i="1"/>
  <c r="C159" i="1"/>
  <c r="B160" i="1"/>
  <c r="Q159" i="1"/>
  <c r="P160" i="1" l="1"/>
  <c r="G160" i="1" s="1"/>
  <c r="L160" i="1" s="1"/>
  <c r="Q160" i="1"/>
  <c r="F160" i="1"/>
  <c r="B161" i="1"/>
  <c r="E160" i="1"/>
  <c r="D160" i="1"/>
  <c r="C160" i="1"/>
  <c r="D161" i="1" l="1"/>
  <c r="B162" i="1"/>
  <c r="Q161" i="1"/>
  <c r="F161" i="1"/>
  <c r="E161" i="1"/>
  <c r="C161" i="1"/>
  <c r="P161" i="1"/>
  <c r="G161" i="1" s="1"/>
  <c r="L161" i="1" s="1"/>
  <c r="C162" i="1" l="1"/>
  <c r="E162" i="1"/>
  <c r="D162" i="1"/>
  <c r="F162" i="1"/>
  <c r="Q162" i="1"/>
  <c r="P162" i="1"/>
  <c r="G162" i="1" s="1"/>
  <c r="L162" i="1" s="1"/>
  <c r="B163" i="1"/>
  <c r="F163" i="1" l="1"/>
  <c r="P163" i="1"/>
  <c r="G163" i="1" s="1"/>
  <c r="L163" i="1" s="1"/>
  <c r="E163" i="1"/>
  <c r="B164" i="1"/>
  <c r="Q163" i="1"/>
  <c r="D163" i="1"/>
  <c r="C163" i="1"/>
  <c r="P164" i="1" l="1"/>
  <c r="G164" i="1" s="1"/>
  <c r="L164" i="1" s="1"/>
  <c r="C164" i="1"/>
  <c r="B165" i="1"/>
  <c r="Q164" i="1"/>
  <c r="D164" i="1"/>
  <c r="F164" i="1"/>
  <c r="E164" i="1"/>
  <c r="D165" i="1" l="1"/>
  <c r="C165" i="1"/>
  <c r="B166" i="1"/>
  <c r="Q165" i="1"/>
  <c r="F165" i="1"/>
  <c r="E165" i="1"/>
  <c r="P165" i="1"/>
  <c r="G165" i="1" s="1"/>
  <c r="L165" i="1" s="1"/>
  <c r="C166" i="1" l="1"/>
  <c r="P166" i="1"/>
  <c r="G166" i="1" s="1"/>
  <c r="L166" i="1" s="1"/>
  <c r="F166" i="1"/>
  <c r="Q166" i="1"/>
  <c r="D166" i="1"/>
  <c r="B167" i="1"/>
  <c r="C167" i="1" l="1"/>
  <c r="B168" i="1"/>
  <c r="Q167" i="1"/>
  <c r="P167" i="1"/>
  <c r="G167" i="1" s="1"/>
  <c r="L167" i="1" s="1"/>
  <c r="F167" i="1"/>
  <c r="E167" i="1"/>
  <c r="D167" i="1"/>
  <c r="Q168" i="1" l="1"/>
  <c r="D168" i="1"/>
  <c r="C168" i="1"/>
  <c r="B169" i="1"/>
  <c r="P168" i="1"/>
  <c r="G168" i="1" s="1"/>
  <c r="L168" i="1" s="1"/>
  <c r="F168" i="1"/>
  <c r="E168" i="1"/>
  <c r="Q169" i="1" l="1"/>
  <c r="F169" i="1"/>
  <c r="F170" i="1" s="1"/>
  <c r="E169" i="1"/>
  <c r="C169" i="1"/>
  <c r="P169" i="1"/>
  <c r="G169" i="1" s="1"/>
  <c r="D169" i="1"/>
  <c r="L169" i="1" l="1"/>
  <c r="G170" i="1"/>
  <c r="L170" i="1" s="1"/>
</calcChain>
</file>

<file path=xl/sharedStrings.xml><?xml version="1.0" encoding="utf-8"?>
<sst xmlns="http://schemas.openxmlformats.org/spreadsheetml/2006/main" count="683" uniqueCount="48">
  <si>
    <t>Name of the corporate debtor</t>
  </si>
  <si>
    <t>Vatika Limited</t>
  </si>
  <si>
    <t>Date of commencement of CIRP</t>
  </si>
  <si>
    <t>List of Creditors after provisional verification as on</t>
  </si>
  <si>
    <t>ito</t>
  </si>
  <si>
    <t>Name of Project under CIRP</t>
  </si>
  <si>
    <t>Project Aspirations, Sector 88 B, Gurugram</t>
  </si>
  <si>
    <t>Date of order of NCLAT, confining CIRP to Project Aspirations, Sector 88 B, Gurugram</t>
  </si>
  <si>
    <t>Annexure 2</t>
  </si>
  <si>
    <t>Unsecured Financial creditors (belonging to any class of creditors)</t>
  </si>
  <si>
    <t>Sl No.</t>
  </si>
  <si>
    <t>Name of Creditor</t>
  </si>
  <si>
    <t>Unit</t>
  </si>
  <si>
    <t>Details of Claims Received</t>
  </si>
  <si>
    <t>Amount of claim Provisionally admitted (Rs.)</t>
  </si>
  <si>
    <t>Details of Claims Admitted</t>
  </si>
  <si>
    <t>Amount of contingent claims (Amount Rs.)</t>
  </si>
  <si>
    <t>Amount of claims not admitted (Amount Rs.)</t>
  </si>
  <si>
    <t>Amount of claims under verification (Rs.)</t>
  </si>
  <si>
    <t>Remark</t>
  </si>
  <si>
    <t>Verified</t>
  </si>
  <si>
    <t>Date of claim</t>
  </si>
  <si>
    <t>Amount of claim (Rs.)</t>
  </si>
  <si>
    <t>Nature of claim</t>
  </si>
  <si>
    <t>Amount covered by security interest</t>
  </si>
  <si>
    <t>Amount covered by guarentee</t>
  </si>
  <si>
    <t>Wheter related party?</t>
  </si>
  <si>
    <t>% voting share in COC</t>
  </si>
  <si>
    <t>Rs.</t>
  </si>
  <si>
    <t>Real Estate Buyer</t>
  </si>
  <si>
    <t>No</t>
  </si>
  <si>
    <t>In Possession and Registry Still Pending</t>
  </si>
  <si>
    <t>Total</t>
  </si>
  <si>
    <t>Note 1 - Amount rounded off to nearest rupee</t>
  </si>
  <si>
    <t>Note 2 - The aforesaid creditors are classified as financial creditor belonging to any other class of creditors (Real Estate unit Buyers)</t>
  </si>
  <si>
    <t>Note 2 - The aforesaid claims have been admitted basis verification of information / documents provided by the respective claimaints</t>
  </si>
  <si>
    <t>Note 3 - Claims are subject to revision / substantiation / modification on the basis of any additional information / evidence / clarification / revised claims being received.</t>
  </si>
  <si>
    <t>Note 4 - The aforesaid claim is subject to change based on any further documents received.</t>
  </si>
  <si>
    <t xml:space="preserve">Note 5- For the claims by homebuyers who have taken possession of the property/unit,their claim has been accepted at Rs.1/- to recognise their pending compliance. </t>
  </si>
  <si>
    <t xml:space="preserve">Note 6- Various financial creditors in class (i.e. Homebuyers) have filed their claims with different rates of interest and penalty. In this regard, it is clarified that interest computation </t>
  </si>
  <si>
    <t>has been made at the rate of Rs. 10.80 % PA% (SBI PLR + 2% as per HRERA Regulations) as per builder buyer agreement (BBA).</t>
  </si>
  <si>
    <t xml:space="preserve">Note 7 - The above verification of claims has been done on provisional basis due to high nos. of the claims and complications &amp; non-availability of the books of accounts of </t>
  </si>
  <si>
    <t>Project Aspirations by CD. The verification has been carried based on the documents provided by creditors, computations, other related information from corporate debtor a</t>
  </si>
  <si>
    <t>nd general understanding of the issue. The final amount of claim admitted may go under change subject to the verification and collection of claims which is continuing.</t>
  </si>
  <si>
    <t xml:space="preserve">Note 8 - The verification is time-bound process. We have taken all the possible care to include claims in the Committee of Creditors. However, there are some cases, which </t>
  </si>
  <si>
    <t>have been under review due to various reasons, Lack of crucial documents.</t>
  </si>
  <si>
    <t>Note 9- Amount reflected in claim amount of Sai Shrushti and SSL Infrastructure comprises only principal amount. In addition Interest was claimed.</t>
  </si>
  <si>
    <t>Note 10-  Claim of Gourav sawhney ( unit Number 21 , A-3 ) is pending on account of addition document required from claimant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</si>
</sst>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0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 applyAlignment="1">
      <alignment horizontal="left"/>
    </xf>
    <xf numFmtId="0" fontId="0" fillId="2" borderId="3" xfId="0" applyFill="1" applyBorder="1" applyAlignment="1">
      <alignment wrapText="1"/>
    </xf>
    <xf numFmtId="14" fontId="0" fillId="2" borderId="4" xfId="0" applyNumberFormat="1" applyFill="1" applyBorder="1" applyAlignment="1">
      <alignment horizontal="center"/>
    </xf>
    <xf numFmtId="0" fontId="0" fillId="2" borderId="5" xfId="0" applyFill="1" applyBorder="1" applyAlignment="1">
      <alignment horizontal="center" vertical="center" wrapText="1"/>
    </xf>
    <xf numFmtId="14" fontId="0" fillId="2" borderId="1" xfId="0" applyNumberFormat="1" applyFill="1" applyBorder="1" applyAlignment="1">
      <alignment horizontal="center" vertical="center" wrapText="1"/>
    </xf>
    <xf numFmtId="0" fontId="0" fillId="2" borderId="6" xfId="0" applyFill="1" applyBorder="1" applyAlignment="1">
      <alignment horizontal="left" vertical="center"/>
    </xf>
    <xf numFmtId="0" fontId="0" fillId="2" borderId="6" xfId="0" applyFill="1" applyBorder="1" applyAlignment="1">
      <alignment horizontal="left" vertical="center" wrapText="1"/>
    </xf>
    <xf numFmtId="14" fontId="0" fillId="2" borderId="7" xfId="0" applyNumberForma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/>
    </xf>
    <xf numFmtId="0" fontId="0" fillId="3" borderId="3" xfId="0" applyFill="1" applyBorder="1" applyAlignment="1">
      <alignment horizontal="centerContinuous" vertical="center"/>
    </xf>
    <xf numFmtId="0" fontId="0" fillId="3" borderId="3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wrapText="1"/>
    </xf>
    <xf numFmtId="0" fontId="0" fillId="3" borderId="6" xfId="0" applyFill="1" applyBorder="1" applyAlignment="1">
      <alignment horizontal="center" vertical="center"/>
    </xf>
    <xf numFmtId="0" fontId="0" fillId="3" borderId="6" xfId="0" applyFill="1" applyBorder="1" applyAlignment="1">
      <alignment horizontal="center"/>
    </xf>
    <xf numFmtId="0" fontId="0" fillId="3" borderId="3" xfId="0" applyFill="1" applyBorder="1" applyAlignment="1">
      <alignment horizontal="centerContinuous"/>
    </xf>
    <xf numFmtId="0" fontId="0" fillId="3" borderId="3" xfId="0" applyFill="1" applyBorder="1" applyAlignment="1">
      <alignment horizontal="center"/>
    </xf>
    <xf numFmtId="0" fontId="0" fillId="3" borderId="3" xfId="0" applyFill="1" applyBorder="1" applyAlignment="1">
      <alignment horizontal="center" wrapText="1"/>
    </xf>
    <xf numFmtId="0" fontId="0" fillId="0" borderId="3" xfId="0" applyBorder="1"/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Continuous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vertical="center" wrapText="1"/>
    </xf>
    <xf numFmtId="0" fontId="0" fillId="4" borderId="3" xfId="0" applyFill="1" applyBorder="1" applyAlignment="1">
      <alignment horizontal="center" vertical="center" wrapText="1"/>
    </xf>
    <xf numFmtId="0" fontId="0" fillId="4" borderId="3" xfId="0" applyFill="1" applyBorder="1"/>
    <xf numFmtId="14" fontId="0" fillId="4" borderId="3" xfId="0" applyNumberFormat="1" applyFill="1" applyBorder="1"/>
    <xf numFmtId="164" fontId="0" fillId="4" borderId="3" xfId="1" applyNumberFormat="1" applyFont="1" applyFill="1" applyBorder="1"/>
    <xf numFmtId="0" fontId="0" fillId="4" borderId="3" xfId="0" applyFill="1" applyBorder="1" applyAlignment="1">
      <alignment horizontal="center"/>
    </xf>
    <xf numFmtId="43" fontId="0" fillId="4" borderId="3" xfId="1" applyFont="1" applyFill="1" applyBorder="1"/>
    <xf numFmtId="10" fontId="0" fillId="4" borderId="3" xfId="1" applyNumberFormat="1" applyFont="1" applyFill="1" applyBorder="1"/>
    <xf numFmtId="164" fontId="0" fillId="4" borderId="3" xfId="1" applyNumberFormat="1" applyFont="1" applyFill="1" applyBorder="1" applyAlignment="1">
      <alignment horizontal="center" vertical="center" wrapText="1"/>
    </xf>
    <xf numFmtId="0" fontId="0" fillId="4" borderId="0" xfId="0" applyFill="1"/>
    <xf numFmtId="0" fontId="0" fillId="4" borderId="9" xfId="0" applyFill="1" applyBorder="1"/>
    <xf numFmtId="0" fontId="0" fillId="4" borderId="10" xfId="0" applyFill="1" applyBorder="1"/>
    <xf numFmtId="14" fontId="0" fillId="4" borderId="10" xfId="0" applyNumberFormat="1" applyFill="1" applyBorder="1"/>
    <xf numFmtId="164" fontId="2" fillId="4" borderId="10" xfId="1" applyNumberFormat="1" applyFont="1" applyFill="1" applyBorder="1"/>
    <xf numFmtId="0" fontId="0" fillId="4" borderId="10" xfId="0" applyFill="1" applyBorder="1" applyAlignment="1">
      <alignment horizontal="center"/>
    </xf>
    <xf numFmtId="43" fontId="0" fillId="4" borderId="10" xfId="1" applyFont="1" applyFill="1" applyBorder="1"/>
    <xf numFmtId="10" fontId="0" fillId="4" borderId="10" xfId="1" applyNumberFormat="1" applyFont="1" applyFill="1" applyBorder="1"/>
    <xf numFmtId="164" fontId="0" fillId="4" borderId="11" xfId="1" applyNumberFormat="1" applyFont="1" applyFill="1" applyBorder="1" applyAlignment="1">
      <alignment horizontal="center" vertical="center" wrapText="1"/>
    </xf>
    <xf numFmtId="0" fontId="0" fillId="4" borderId="0" xfId="0" applyFill="1" applyAlignment="1">
      <alignment vertical="center"/>
    </xf>
    <xf numFmtId="0" fontId="0" fillId="4" borderId="0" xfId="0" applyFill="1" applyAlignment="1">
      <alignment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uaassociates1-my.sharepoint.com/personal/jayant_duaconsulting_com/Documents/Vatika%20Limited/CIR%20Process%20Tracker-Vatika%20Limited.xlsx" TargetMode="External"/><Relationship Id="rId1" Type="http://schemas.openxmlformats.org/officeDocument/2006/relationships/externalLinkPath" Target="CIR%20Process%20Tracker-Vatika%20Limite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dex"/>
      <sheetName val="List of creditors AR Selection"/>
      <sheetName val="Consolidated "/>
      <sheetName val="List of creditors voting power"/>
      <sheetName val="List of creditors detailed"/>
      <sheetName val="Timeline as per Code"/>
      <sheetName val="Initial Days Activities"/>
      <sheetName val="Manpower (Tentative)"/>
      <sheetName val="SIDPL"/>
      <sheetName val="Cancellation "/>
      <sheetName val="Registry"/>
    </sheetNames>
    <sheetDataSet>
      <sheetData sheetId="0"/>
      <sheetData sheetId="1"/>
      <sheetData sheetId="2">
        <row r="5">
          <cell r="E5" t="str">
            <v>Verified</v>
          </cell>
          <cell r="F5">
            <v>1</v>
          </cell>
          <cell r="G5" t="str">
            <v>Neetika Sood &amp; Vikas Sood</v>
          </cell>
          <cell r="H5" t="str">
            <v>A-4 ,Plot No.-33</v>
          </cell>
          <cell r="I5" t="str">
            <v>Unit:- Plot No. 33, Street/Tower-A-4, Vatika Aspirations, Sec-88 B, Gurugram</v>
          </cell>
          <cell r="J5">
            <v>46110</v>
          </cell>
          <cell r="K5" t="str">
            <v>tashkoolboss@yahoo.com</v>
          </cell>
          <cell r="L5">
            <v>9811482406</v>
          </cell>
          <cell r="M5" t="str">
            <v>No</v>
          </cell>
          <cell r="N5" t="str">
            <v>Form CA, Identity Proof, HRERA Order, Allotment Order, BBA, Payment Proof, Int. Calculation Sheet</v>
          </cell>
          <cell r="O5" t="str">
            <v>St. of Acc., Cancellation Letter, Re-allotment Letter</v>
          </cell>
          <cell r="P5" t="str">
            <v>No</v>
          </cell>
          <cell r="Q5" t="str">
            <v>No</v>
          </cell>
          <cell r="R5" t="str">
            <v>No</v>
          </cell>
          <cell r="S5" t="str">
            <v>No</v>
          </cell>
          <cell r="T5" t="str">
            <v>Yes</v>
          </cell>
          <cell r="U5">
            <v>178.8</v>
          </cell>
          <cell r="V5">
            <v>45057</v>
          </cell>
          <cell r="W5">
            <v>77693.100000000006</v>
          </cell>
          <cell r="X5">
            <v>0</v>
          </cell>
          <cell r="Y5">
            <v>13891526.280000001</v>
          </cell>
          <cell r="Z5">
            <v>6170852</v>
          </cell>
          <cell r="AA5">
            <v>1241564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7412416</v>
          </cell>
          <cell r="AM5" t="str">
            <v>Mr.Krit Narayan Mishra</v>
          </cell>
          <cell r="AN5">
            <v>8219305.0243506841</v>
          </cell>
          <cell r="AO5">
            <v>6170852</v>
          </cell>
          <cell r="AP5">
            <v>2048453.0243506846</v>
          </cell>
          <cell r="AQ5">
            <v>8219305.0243506841</v>
          </cell>
          <cell r="AR5">
            <v>44890</v>
          </cell>
          <cell r="AS5">
            <v>500000</v>
          </cell>
          <cell r="AT5">
            <v>44938</v>
          </cell>
          <cell r="AU5">
            <v>2960000</v>
          </cell>
          <cell r="AV5">
            <v>44938</v>
          </cell>
          <cell r="AW5">
            <v>450052</v>
          </cell>
          <cell r="AX5">
            <v>44938</v>
          </cell>
          <cell r="AY5">
            <v>1300800</v>
          </cell>
          <cell r="AZ5">
            <v>44938</v>
          </cell>
          <cell r="BA5">
            <v>960000</v>
          </cell>
          <cell r="CF5" t="str">
            <v>Monetary</v>
          </cell>
          <cell r="CG5" t="str">
            <v>Form CA</v>
          </cell>
          <cell r="CH5" t="str">
            <v>Other than Registry</v>
          </cell>
          <cell r="CI5">
            <v>7412416</v>
          </cell>
          <cell r="CJ5">
            <v>0</v>
          </cell>
          <cell r="CK5">
            <v>0</v>
          </cell>
          <cell r="CM5" t="str">
            <v>Unit Cancelled, Re-instatement order HRERA</v>
          </cell>
        </row>
        <row r="6">
          <cell r="E6" t="str">
            <v>Verified</v>
          </cell>
          <cell r="F6">
            <v>2</v>
          </cell>
          <cell r="G6" t="str">
            <v>Karttikeya Gupta and Akhilesh Gupta</v>
          </cell>
          <cell r="H6" t="str">
            <v>A-6 ,Plot No.-11</v>
          </cell>
          <cell r="I6" t="str">
            <v>Unit:- Plot No. 11, Street/Tower:- A-6, Vatika Aspirations, Sec-88 B, Gurugram</v>
          </cell>
          <cell r="J6">
            <v>46111</v>
          </cell>
          <cell r="K6" t="str">
            <v>karttikeya_g@yahoo.com</v>
          </cell>
          <cell r="L6">
            <v>9810252945</v>
          </cell>
          <cell r="M6" t="str">
            <v>No</v>
          </cell>
          <cell r="N6" t="str">
            <v xml:space="preserve">Form CA, Allotment Letter, BBA, Payment Proof, Possession Letter, Maintenance Slip, Power of Attorney, </v>
          </cell>
          <cell r="O6" t="str">
            <v>Identity Proof and Bank St. of Owner</v>
          </cell>
          <cell r="P6" t="str">
            <v>Yes</v>
          </cell>
          <cell r="Q6" t="str">
            <v>No</v>
          </cell>
          <cell r="R6" t="str">
            <v>No</v>
          </cell>
          <cell r="S6" t="str">
            <v>No</v>
          </cell>
          <cell r="T6" t="str">
            <v>No</v>
          </cell>
          <cell r="U6">
            <v>178.8</v>
          </cell>
          <cell r="V6">
            <v>45225</v>
          </cell>
          <cell r="W6">
            <v>94320.739988814297</v>
          </cell>
          <cell r="X6">
            <v>312900</v>
          </cell>
          <cell r="Y6">
            <v>17177448.309999999</v>
          </cell>
          <cell r="Z6">
            <v>17201048.309999999</v>
          </cell>
          <cell r="AB6">
            <v>0</v>
          </cell>
          <cell r="AC6">
            <v>36003</v>
          </cell>
          <cell r="AD6">
            <v>0</v>
          </cell>
          <cell r="AE6">
            <v>0</v>
          </cell>
          <cell r="AF6">
            <v>17237051.309999999</v>
          </cell>
          <cell r="AM6" t="str">
            <v>Mr. Mohit Goyal</v>
          </cell>
          <cell r="AN6">
            <v>21537357.035616439</v>
          </cell>
          <cell r="AO6">
            <v>17177450</v>
          </cell>
          <cell r="AP6">
            <v>4359907.0356164379</v>
          </cell>
          <cell r="AQ6">
            <v>21537357.035616439</v>
          </cell>
          <cell r="AR6">
            <v>45154</v>
          </cell>
          <cell r="AS6">
            <v>6870980</v>
          </cell>
          <cell r="AT6">
            <v>45226</v>
          </cell>
          <cell r="AU6">
            <v>6881858</v>
          </cell>
          <cell r="AV6">
            <v>45231</v>
          </cell>
          <cell r="AW6">
            <v>3252838</v>
          </cell>
          <cell r="AX6">
            <v>45231</v>
          </cell>
          <cell r="AY6">
            <v>85887</v>
          </cell>
          <cell r="AZ6">
            <v>45231</v>
          </cell>
          <cell r="BA6">
            <v>85887</v>
          </cell>
          <cell r="CF6" t="str">
            <v>Monetary</v>
          </cell>
          <cell r="CG6" t="str">
            <v>Form CA</v>
          </cell>
          <cell r="CH6" t="str">
            <v>Other than Registry</v>
          </cell>
          <cell r="CI6">
            <v>17237051.309999999</v>
          </cell>
          <cell r="CJ6">
            <v>-23598.309999998659</v>
          </cell>
          <cell r="CK6">
            <v>171774.58</v>
          </cell>
          <cell r="CL6">
            <v>-148176.27000000133</v>
          </cell>
          <cell r="CM6" t="str">
            <v>In Possession and Registry Still Pending</v>
          </cell>
        </row>
        <row r="7">
          <cell r="E7" t="str">
            <v>Verified</v>
          </cell>
          <cell r="F7">
            <v>3</v>
          </cell>
          <cell r="G7" t="str">
            <v>Mrs. Dimple Sood and Mr. Rohit Sood</v>
          </cell>
          <cell r="H7" t="str">
            <v>A-4 ,Plot No.-5</v>
          </cell>
          <cell r="I7" t="str">
            <v>Unit:- Plot No:- 5, Street/Tower:-A4, Vatika Aspiration, Sec-88 B, Gurugram</v>
          </cell>
          <cell r="J7">
            <v>46111</v>
          </cell>
          <cell r="K7" t="str">
            <v>rohitsood1275@gmail.com</v>
          </cell>
          <cell r="L7">
            <v>9810266912</v>
          </cell>
          <cell r="M7" t="str">
            <v>No</v>
          </cell>
          <cell r="N7" t="str">
            <v>Form CA, St. of Acc., Allotment Letter, HRERA Order, Identity Proof,</v>
          </cell>
          <cell r="O7" t="str">
            <v>BBA, Cancellation Letter, Re-allotment Letter, Payment Proof, Bank St. of Owner</v>
          </cell>
          <cell r="P7" t="str">
            <v>No</v>
          </cell>
          <cell r="Q7" t="str">
            <v>No</v>
          </cell>
          <cell r="R7" t="str">
            <v>No</v>
          </cell>
          <cell r="S7" t="str">
            <v>No</v>
          </cell>
          <cell r="T7" t="str">
            <v>Yes</v>
          </cell>
          <cell r="U7">
            <v>131</v>
          </cell>
          <cell r="Y7">
            <v>0</v>
          </cell>
          <cell r="Z7">
            <v>3757285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17846355</v>
          </cell>
          <cell r="AM7" t="str">
            <v>Mr.Krit Narayan Mishra</v>
          </cell>
          <cell r="AN7">
            <v>5115163.718958904</v>
          </cell>
          <cell r="AO7">
            <v>3657285</v>
          </cell>
          <cell r="AP7">
            <v>1457878.718958904</v>
          </cell>
          <cell r="AQ7">
            <v>5115163.718958904</v>
          </cell>
          <cell r="AR7">
            <v>44664</v>
          </cell>
          <cell r="AS7">
            <v>1718000</v>
          </cell>
          <cell r="AT7">
            <v>44671</v>
          </cell>
          <cell r="AU7">
            <v>910000</v>
          </cell>
          <cell r="AV7">
            <v>44817</v>
          </cell>
          <cell r="AW7">
            <v>1029285</v>
          </cell>
          <cell r="CF7" t="str">
            <v>Monetary</v>
          </cell>
          <cell r="CG7" t="str">
            <v>Form CA</v>
          </cell>
          <cell r="CH7" t="str">
            <v>Other than Registry</v>
          </cell>
          <cell r="CI7">
            <v>17846355</v>
          </cell>
          <cell r="CJ7">
            <v>-100000</v>
          </cell>
          <cell r="CL7">
            <v>100000</v>
          </cell>
          <cell r="CM7" t="str">
            <v>Unit Cancelled, Re-instatement order HRERA</v>
          </cell>
        </row>
        <row r="8">
          <cell r="E8" t="str">
            <v>Verified</v>
          </cell>
          <cell r="F8">
            <v>4</v>
          </cell>
          <cell r="G8" t="str">
            <v>Satish Kohli &amp; Sweta Kohli</v>
          </cell>
          <cell r="H8" t="str">
            <v>A-6 ,Plot No.-24</v>
          </cell>
          <cell r="I8" t="str">
            <v>Unit:- Plot No. 24, Street/Tower:- A-6, Vatika Aspirations, Sec-88 A, Gurugram</v>
          </cell>
          <cell r="J8">
            <v>46112</v>
          </cell>
          <cell r="K8" t="str">
            <v>satishkohli@gmail.com</v>
          </cell>
          <cell r="L8">
            <v>9212388553</v>
          </cell>
          <cell r="M8" t="str">
            <v>No</v>
          </cell>
          <cell r="N8" t="str">
            <v>Form CA, Identity Proof, Allotment Letter, Possession Letter, St. of Acc., Payment Proof, BBA - Incomplete,26 AS</v>
          </cell>
          <cell r="O8" t="str">
            <v>Bank st. of Owner, BBA</v>
          </cell>
          <cell r="P8" t="str">
            <v>Yes</v>
          </cell>
          <cell r="Q8" t="str">
            <v>No</v>
          </cell>
          <cell r="R8" t="str">
            <v>No</v>
          </cell>
          <cell r="S8" t="str">
            <v>No</v>
          </cell>
          <cell r="T8" t="str">
            <v>No</v>
          </cell>
          <cell r="U8">
            <v>131</v>
          </cell>
          <cell r="V8">
            <v>44970</v>
          </cell>
          <cell r="W8">
            <v>65000</v>
          </cell>
          <cell r="X8">
            <v>0</v>
          </cell>
          <cell r="Y8">
            <v>8515000</v>
          </cell>
          <cell r="Z8">
            <v>8538600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8538600</v>
          </cell>
          <cell r="AM8" t="str">
            <v>Mr. Mohit Goyal</v>
          </cell>
          <cell r="AN8">
            <v>11269896.6350137</v>
          </cell>
          <cell r="AO8">
            <v>8538600</v>
          </cell>
          <cell r="AP8">
            <v>2731296.6350136991</v>
          </cell>
          <cell r="AQ8">
            <v>11269896.6350137</v>
          </cell>
          <cell r="AR8">
            <v>44664</v>
          </cell>
          <cell r="AS8">
            <v>900000</v>
          </cell>
          <cell r="AT8">
            <v>44677</v>
          </cell>
          <cell r="AU8">
            <v>870000</v>
          </cell>
          <cell r="AV8">
            <v>44818</v>
          </cell>
          <cell r="AW8">
            <v>650000</v>
          </cell>
          <cell r="AX8">
            <v>44917</v>
          </cell>
          <cell r="AY8">
            <v>500000</v>
          </cell>
          <cell r="AZ8">
            <v>44931</v>
          </cell>
          <cell r="BA8">
            <v>1423780</v>
          </cell>
          <cell r="BB8">
            <v>44957</v>
          </cell>
          <cell r="BC8">
            <v>1628521</v>
          </cell>
          <cell r="BD8">
            <v>44967</v>
          </cell>
          <cell r="BE8">
            <v>850000</v>
          </cell>
          <cell r="BF8">
            <v>45176</v>
          </cell>
          <cell r="BG8">
            <v>-500000</v>
          </cell>
          <cell r="BH8">
            <v>45210</v>
          </cell>
          <cell r="BI8">
            <v>345001</v>
          </cell>
          <cell r="BJ8">
            <v>45392</v>
          </cell>
          <cell r="BK8">
            <v>1000000</v>
          </cell>
          <cell r="BL8">
            <v>45397</v>
          </cell>
          <cell r="BM8">
            <v>785912</v>
          </cell>
          <cell r="BN8">
            <v>45447</v>
          </cell>
          <cell r="BO8">
            <v>230</v>
          </cell>
          <cell r="BP8">
            <v>45434</v>
          </cell>
          <cell r="BQ8">
            <v>85156</v>
          </cell>
          <cell r="CF8" t="str">
            <v>Monetary</v>
          </cell>
          <cell r="CG8" t="str">
            <v>Form CA</v>
          </cell>
          <cell r="CH8" t="str">
            <v>Other than Registry</v>
          </cell>
          <cell r="CI8">
            <v>8538600</v>
          </cell>
          <cell r="CJ8">
            <v>0</v>
          </cell>
          <cell r="CK8">
            <v>85150</v>
          </cell>
          <cell r="CL8">
            <v>-85150</v>
          </cell>
          <cell r="CM8" t="str">
            <v>In Possession and Registry Still Pending</v>
          </cell>
        </row>
        <row r="9">
          <cell r="E9" t="str">
            <v>Verified</v>
          </cell>
          <cell r="F9">
            <v>5</v>
          </cell>
          <cell r="G9" t="str">
            <v>Satish Shokeen and Shweta Shokeen</v>
          </cell>
          <cell r="H9" t="str">
            <v>A-7 ,Plot No.-34</v>
          </cell>
          <cell r="I9" t="str">
            <v>Unit:- Plot No. 34, Street/Tower:- Avenue 7, Vatika Aspirations, Sec-88 B, Gurugram</v>
          </cell>
          <cell r="J9">
            <v>46112</v>
          </cell>
          <cell r="K9" t="str">
            <v>satishshokeen0@gmail.com</v>
          </cell>
          <cell r="L9">
            <v>9911241111</v>
          </cell>
          <cell r="M9" t="str">
            <v>No</v>
          </cell>
          <cell r="N9" t="str">
            <v>Form CA, Allotment Lettter, Possession Letter,  St. of Acc., BBA</v>
          </cell>
          <cell r="O9" t="str">
            <v>Identity Proof and Bank St. of Owner</v>
          </cell>
          <cell r="P9" t="str">
            <v>Yes</v>
          </cell>
          <cell r="Q9" t="str">
            <v>No</v>
          </cell>
          <cell r="R9" t="str">
            <v>No</v>
          </cell>
          <cell r="S9" t="str">
            <v>No</v>
          </cell>
          <cell r="T9" t="str">
            <v>No</v>
          </cell>
          <cell r="U9">
            <v>178.8</v>
          </cell>
          <cell r="V9">
            <v>45099</v>
          </cell>
          <cell r="W9">
            <v>95000</v>
          </cell>
          <cell r="X9">
            <v>902940</v>
          </cell>
          <cell r="Y9">
            <v>17888940</v>
          </cell>
          <cell r="Z9">
            <v>17888936</v>
          </cell>
          <cell r="AA9">
            <v>23248936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41137872</v>
          </cell>
          <cell r="AM9" t="str">
            <v>Mr.Krit Narayan Mishra</v>
          </cell>
          <cell r="AN9">
            <v>21000106.535912327</v>
          </cell>
          <cell r="AO9">
            <v>17888936</v>
          </cell>
          <cell r="AP9">
            <v>3111170.5359123293</v>
          </cell>
          <cell r="AQ9">
            <v>21000106.535912327</v>
          </cell>
          <cell r="AR9">
            <v>45091</v>
          </cell>
          <cell r="AS9">
            <v>7152000</v>
          </cell>
          <cell r="AT9">
            <v>45509</v>
          </cell>
          <cell r="AU9">
            <v>2203918</v>
          </cell>
          <cell r="AV9">
            <v>45525</v>
          </cell>
          <cell r="AW9">
            <v>2722338</v>
          </cell>
          <cell r="AX9">
            <v>45826</v>
          </cell>
          <cell r="AY9">
            <v>1600000</v>
          </cell>
          <cell r="AZ9">
            <v>45827</v>
          </cell>
          <cell r="BA9">
            <v>1200000</v>
          </cell>
          <cell r="BB9">
            <v>45840</v>
          </cell>
          <cell r="BC9">
            <v>1100000</v>
          </cell>
          <cell r="BD9">
            <v>46003</v>
          </cell>
          <cell r="BE9">
            <v>400000</v>
          </cell>
          <cell r="BF9">
            <v>46003</v>
          </cell>
          <cell r="BG9">
            <v>200000</v>
          </cell>
          <cell r="BH9">
            <v>46062</v>
          </cell>
          <cell r="BI9">
            <v>231794</v>
          </cell>
          <cell r="BJ9">
            <v>46063</v>
          </cell>
          <cell r="BK9">
            <v>900000</v>
          </cell>
          <cell r="BL9">
            <v>45569</v>
          </cell>
          <cell r="BM9">
            <v>122002</v>
          </cell>
          <cell r="BN9">
            <v>46093</v>
          </cell>
          <cell r="BO9">
            <v>56884</v>
          </cell>
          <cell r="CF9" t="str">
            <v>Monetary</v>
          </cell>
          <cell r="CG9" t="str">
            <v>Form CA</v>
          </cell>
          <cell r="CH9" t="str">
            <v>Other than Registry</v>
          </cell>
          <cell r="CI9">
            <v>41137872</v>
          </cell>
          <cell r="CJ9">
            <v>0</v>
          </cell>
          <cell r="CK9">
            <v>178889.4</v>
          </cell>
          <cell r="CL9">
            <v>-178889.4</v>
          </cell>
          <cell r="CM9" t="str">
            <v>In Possession and Registry Still Pending</v>
          </cell>
        </row>
        <row r="10">
          <cell r="E10" t="str">
            <v>Verified</v>
          </cell>
          <cell r="F10">
            <v>6</v>
          </cell>
          <cell r="G10" t="str">
            <v>Vinay Arora and Anjay Arora</v>
          </cell>
          <cell r="H10" t="str">
            <v>A-11 ,Plot No.-25</v>
          </cell>
          <cell r="I10" t="str">
            <v>Unit:- Plot No. 25, Street/Tower:-  A-11,Vatika Aspirations, Sec-88 B, Gurugram</v>
          </cell>
          <cell r="J10">
            <v>46113</v>
          </cell>
          <cell r="K10" t="str">
            <v>aroraanjay1960@gmail.com</v>
          </cell>
          <cell r="L10">
            <v>9810126346</v>
          </cell>
          <cell r="M10" t="str">
            <v>No</v>
          </cell>
          <cell r="N10" t="str">
            <v>Form CA, Calculation Sheet, Allotment Letter, BBA, Payment Receipt,St. of Acc., Possession Letter, Cancelled Cheque, Identity Proof</v>
          </cell>
          <cell r="O10" t="str">
            <v>Bank St. Of Owner</v>
          </cell>
          <cell r="P10" t="str">
            <v>Yes</v>
          </cell>
          <cell r="Q10" t="str">
            <v>No</v>
          </cell>
          <cell r="R10" t="str">
            <v>No</v>
          </cell>
          <cell r="S10" t="str">
            <v>No</v>
          </cell>
          <cell r="T10" t="str">
            <v>No</v>
          </cell>
          <cell r="U10">
            <v>113.12</v>
          </cell>
          <cell r="V10">
            <v>45145</v>
          </cell>
          <cell r="W10">
            <v>53279.999999999993</v>
          </cell>
          <cell r="Y10">
            <v>6027033.5999999996</v>
          </cell>
          <cell r="Z10">
            <v>6050640</v>
          </cell>
          <cell r="AA10">
            <v>3205180.99</v>
          </cell>
          <cell r="AF10">
            <v>9255820.9900000002</v>
          </cell>
          <cell r="AM10" t="str">
            <v>Mr. Mohit Goyal</v>
          </cell>
          <cell r="AN10">
            <v>7973748.6516164383</v>
          </cell>
          <cell r="AO10">
            <v>6050640</v>
          </cell>
          <cell r="AP10">
            <v>1923108.6516164383</v>
          </cell>
          <cell r="AQ10">
            <v>7973748.6516164383</v>
          </cell>
          <cell r="AR10">
            <v>44683</v>
          </cell>
          <cell r="AS10">
            <v>200000</v>
          </cell>
          <cell r="AT10">
            <v>44683</v>
          </cell>
          <cell r="AU10">
            <v>400000</v>
          </cell>
          <cell r="AV10">
            <v>44683</v>
          </cell>
          <cell r="AW10">
            <v>500000</v>
          </cell>
          <cell r="AX10">
            <v>44683</v>
          </cell>
          <cell r="AY10">
            <v>300000</v>
          </cell>
          <cell r="AZ10">
            <v>44817</v>
          </cell>
          <cell r="BA10">
            <v>600000</v>
          </cell>
          <cell r="BB10">
            <v>44922</v>
          </cell>
          <cell r="BC10">
            <v>500000</v>
          </cell>
          <cell r="BD10">
            <v>44932</v>
          </cell>
          <cell r="BE10">
            <v>600000</v>
          </cell>
          <cell r="BF10">
            <v>44945</v>
          </cell>
          <cell r="BG10">
            <v>400000</v>
          </cell>
          <cell r="BH10">
            <v>44957</v>
          </cell>
          <cell r="BI10">
            <v>300000</v>
          </cell>
          <cell r="BJ10">
            <v>44959</v>
          </cell>
          <cell r="BK10">
            <v>200000</v>
          </cell>
          <cell r="BL10">
            <v>45118</v>
          </cell>
          <cell r="BM10">
            <v>200000</v>
          </cell>
          <cell r="BN10">
            <v>45118</v>
          </cell>
          <cell r="BO10">
            <v>250000</v>
          </cell>
          <cell r="BP10">
            <v>45160</v>
          </cell>
          <cell r="BQ10">
            <v>300000</v>
          </cell>
          <cell r="BR10">
            <v>45160</v>
          </cell>
          <cell r="BS10">
            <v>150000</v>
          </cell>
          <cell r="BT10">
            <v>45335</v>
          </cell>
          <cell r="BU10">
            <v>500000</v>
          </cell>
          <cell r="BV10">
            <v>45425</v>
          </cell>
          <cell r="BW10">
            <v>590000</v>
          </cell>
          <cell r="BX10">
            <v>45579</v>
          </cell>
          <cell r="BY10">
            <v>740</v>
          </cell>
          <cell r="BZ10">
            <v>45335</v>
          </cell>
          <cell r="CA10">
            <v>49000</v>
          </cell>
          <cell r="CB10">
            <v>45586</v>
          </cell>
          <cell r="CC10">
            <v>10900</v>
          </cell>
          <cell r="CF10" t="str">
            <v>Monetary</v>
          </cell>
          <cell r="CG10" t="str">
            <v>Form CA</v>
          </cell>
          <cell r="CH10" t="str">
            <v>Other than Registry</v>
          </cell>
          <cell r="CI10">
            <v>9255820.9900000002</v>
          </cell>
          <cell r="CJ10">
            <v>0</v>
          </cell>
          <cell r="CK10">
            <v>60270.319999999992</v>
          </cell>
          <cell r="CL10">
            <v>-60270.319999999992</v>
          </cell>
          <cell r="CM10" t="str">
            <v>In Possession and Registry Still Pending</v>
          </cell>
        </row>
        <row r="11">
          <cell r="E11" t="str">
            <v>Verified</v>
          </cell>
          <cell r="F11">
            <v>7</v>
          </cell>
          <cell r="G11" t="str">
            <v>Aasheesh Kumar Mediritta</v>
          </cell>
          <cell r="H11" t="str">
            <v>A-4 ,Plot No.-3</v>
          </cell>
          <cell r="I11" t="str">
            <v>Unit:- Plot No:-3,Street/Tower:- A4, Vatika Aspiration, Sec-88 B, Gurugram</v>
          </cell>
          <cell r="J11">
            <v>46113</v>
          </cell>
          <cell r="K11" t="str">
            <v>aasheesh.m@gmail.com</v>
          </cell>
          <cell r="L11">
            <v>9811432836</v>
          </cell>
          <cell r="M11" t="str">
            <v>No</v>
          </cell>
          <cell r="N11" t="str">
            <v>Form CA, Identity Proof, EOI, Payment Receipt, St. of Acc., HRERA Order, Email Communication</v>
          </cell>
          <cell r="O11" t="str">
            <v>BBA, Cancellation Letter , A/c st. of Owner, Re- Allotment Letter (if any)</v>
          </cell>
          <cell r="P11" t="str">
            <v>No</v>
          </cell>
          <cell r="Q11" t="str">
            <v>No</v>
          </cell>
          <cell r="R11" t="str">
            <v>No</v>
          </cell>
          <cell r="S11" t="str">
            <v>No</v>
          </cell>
          <cell r="T11" t="str">
            <v>Yes</v>
          </cell>
          <cell r="U11">
            <v>131</v>
          </cell>
          <cell r="V11">
            <v>44728</v>
          </cell>
          <cell r="W11">
            <v>72450</v>
          </cell>
          <cell r="X11">
            <v>0</v>
          </cell>
          <cell r="Y11">
            <v>9490950</v>
          </cell>
          <cell r="Z11">
            <v>2847285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16936355</v>
          </cell>
          <cell r="AM11" t="str">
            <v>Mr.Krit Narayan Mishra</v>
          </cell>
          <cell r="AN11">
            <v>3975742.6870684931</v>
          </cell>
          <cell r="AO11">
            <v>2847285</v>
          </cell>
          <cell r="AP11">
            <v>1128457.6870684933</v>
          </cell>
          <cell r="AQ11">
            <v>3975742.6870684931</v>
          </cell>
          <cell r="AR11">
            <v>44712</v>
          </cell>
          <cell r="AS11">
            <v>50000</v>
          </cell>
          <cell r="AT11">
            <v>44712</v>
          </cell>
          <cell r="AU11">
            <v>836159</v>
          </cell>
          <cell r="AV11">
            <v>44712</v>
          </cell>
          <cell r="AW11">
            <v>1000000</v>
          </cell>
          <cell r="AX11">
            <v>44712</v>
          </cell>
          <cell r="AY11">
            <v>396241</v>
          </cell>
          <cell r="AZ11">
            <v>44712</v>
          </cell>
          <cell r="BA11">
            <v>400000</v>
          </cell>
          <cell r="BB11">
            <v>44712</v>
          </cell>
          <cell r="BC11">
            <v>50000</v>
          </cell>
          <cell r="BD11">
            <v>44825</v>
          </cell>
          <cell r="BE11">
            <v>114885</v>
          </cell>
          <cell r="CF11" t="str">
            <v>Monetary</v>
          </cell>
          <cell r="CG11" t="str">
            <v>Form CA</v>
          </cell>
          <cell r="CH11" t="str">
            <v>Other than Registry</v>
          </cell>
          <cell r="CI11">
            <v>16936355</v>
          </cell>
          <cell r="CJ11">
            <v>0</v>
          </cell>
          <cell r="CK11">
            <v>18981.900000000001</v>
          </cell>
          <cell r="CL11">
            <v>-18981.900000000001</v>
          </cell>
          <cell r="CM11" t="str">
            <v>Unit Cancelled, Re-instatement order HRERA</v>
          </cell>
        </row>
        <row r="12">
          <cell r="E12" t="str">
            <v>Verified</v>
          </cell>
          <cell r="F12">
            <v>8</v>
          </cell>
          <cell r="G12" t="str">
            <v>Kapil Dixit &amp; Geetanjali Sharma</v>
          </cell>
          <cell r="H12" t="str">
            <v>A-11 ,Plot No.-39</v>
          </cell>
          <cell r="I12" t="str">
            <v>Plot-39,Street-A11, Vatika Aspirations</v>
          </cell>
          <cell r="J12">
            <v>46113</v>
          </cell>
          <cell r="K12" t="str">
            <v>kdixit1@gmail.com</v>
          </cell>
          <cell r="L12">
            <v>7982520998</v>
          </cell>
          <cell r="M12" t="str">
            <v>No</v>
          </cell>
          <cell r="N12" t="str">
            <v>Form CA, Claim Calculation, Allotment Letter, Payment Receipt, Cancelled Cheque, Identity Proof</v>
          </cell>
          <cell r="O12" t="str">
            <v>St. of Acc.</v>
          </cell>
          <cell r="P12" t="str">
            <v>No</v>
          </cell>
          <cell r="Q12" t="str">
            <v>No</v>
          </cell>
          <cell r="R12" t="str">
            <v>No</v>
          </cell>
          <cell r="S12" t="str">
            <v>No</v>
          </cell>
          <cell r="T12" t="str">
            <v>No</v>
          </cell>
          <cell r="U12">
            <v>113.12</v>
          </cell>
          <cell r="V12">
            <v>45682</v>
          </cell>
          <cell r="W12">
            <v>142160</v>
          </cell>
          <cell r="X12">
            <v>197960</v>
          </cell>
          <cell r="Y12">
            <v>16279099.200000001</v>
          </cell>
          <cell r="Z12">
            <v>8040572</v>
          </cell>
          <cell r="AA12">
            <v>368118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8408690</v>
          </cell>
          <cell r="AM12" t="str">
            <v>Mr. Ranjeet Kumar Verma</v>
          </cell>
          <cell r="AN12">
            <v>8537529.2397150677</v>
          </cell>
          <cell r="AO12">
            <v>8040572</v>
          </cell>
          <cell r="AP12">
            <v>496957.23971506854</v>
          </cell>
          <cell r="AQ12">
            <v>8537529.2397150677</v>
          </cell>
          <cell r="AR12">
            <v>45799</v>
          </cell>
          <cell r="AS12">
            <v>1000000</v>
          </cell>
          <cell r="AT12">
            <v>45805</v>
          </cell>
          <cell r="AU12">
            <v>700000</v>
          </cell>
          <cell r="AV12">
            <v>45821</v>
          </cell>
          <cell r="AW12">
            <v>1600000</v>
          </cell>
          <cell r="AX12">
            <v>45839</v>
          </cell>
          <cell r="AY12">
            <v>16500</v>
          </cell>
          <cell r="AZ12">
            <v>45840</v>
          </cell>
          <cell r="BA12">
            <v>16500</v>
          </cell>
          <cell r="BB12">
            <v>45852</v>
          </cell>
          <cell r="BC12">
            <v>1491342</v>
          </cell>
          <cell r="BD12">
            <v>45870</v>
          </cell>
          <cell r="BE12">
            <v>15244</v>
          </cell>
          <cell r="BF12">
            <v>45882</v>
          </cell>
          <cell r="BG12">
            <v>3168822</v>
          </cell>
          <cell r="BH12">
            <v>45893</v>
          </cell>
          <cell r="BI12">
            <v>32164</v>
          </cell>
          <cell r="CF12" t="str">
            <v>Monetary &amp; Possession</v>
          </cell>
          <cell r="CG12" t="str">
            <v>Form CA</v>
          </cell>
          <cell r="CH12" t="str">
            <v>Other than Registry</v>
          </cell>
          <cell r="CI12">
            <v>8408690</v>
          </cell>
          <cell r="CM12" t="str">
            <v xml:space="preserve">Not in Possession </v>
          </cell>
        </row>
        <row r="13">
          <cell r="E13" t="str">
            <v>Verified</v>
          </cell>
          <cell r="F13">
            <v>9</v>
          </cell>
          <cell r="G13" t="str">
            <v>Sunil Kumar</v>
          </cell>
          <cell r="H13" t="str">
            <v>Avenue7 ,Plot No.-22</v>
          </cell>
          <cell r="I13" t="str">
            <v>Plot:-22, Street:-Avenue-7, Vatika Aspirations</v>
          </cell>
          <cell r="J13">
            <v>46115</v>
          </cell>
          <cell r="K13" t="str">
            <v>en.sunil@gmail.com</v>
          </cell>
          <cell r="L13">
            <v>9871535490</v>
          </cell>
          <cell r="M13" t="str">
            <v>No</v>
          </cell>
          <cell r="N13" t="str">
            <v>Form CA, Allotment Letter, St. of Acc., BBA, 26 AS</v>
          </cell>
          <cell r="O13" t="str">
            <v xml:space="preserve"> Identity Proof, Possession Letter, Bank st. of owner</v>
          </cell>
          <cell r="P13" t="str">
            <v>Yes</v>
          </cell>
          <cell r="Q13" t="str">
            <v>No</v>
          </cell>
          <cell r="R13" t="str">
            <v>No</v>
          </cell>
          <cell r="S13" t="str">
            <v>No</v>
          </cell>
          <cell r="T13" t="str">
            <v>No</v>
          </cell>
          <cell r="U13">
            <v>178.8</v>
          </cell>
          <cell r="V13">
            <v>44883</v>
          </cell>
          <cell r="W13">
            <v>78100</v>
          </cell>
          <cell r="X13">
            <v>0</v>
          </cell>
          <cell r="Y13">
            <v>13964280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M13" t="str">
            <v>Mr. Ranjeet Kumar Verma</v>
          </cell>
          <cell r="AN13">
            <v>14335517.164734246</v>
          </cell>
          <cell r="AO13">
            <v>11057121</v>
          </cell>
          <cell r="AP13">
            <v>3278396.1647342467</v>
          </cell>
          <cell r="AQ13">
            <v>14335517.164734246</v>
          </cell>
          <cell r="AR13">
            <v>44728</v>
          </cell>
          <cell r="AS13">
            <v>1450000</v>
          </cell>
          <cell r="AT13">
            <v>44907</v>
          </cell>
          <cell r="AU13">
            <v>1800000</v>
          </cell>
          <cell r="AV13">
            <v>44923</v>
          </cell>
          <cell r="AW13">
            <v>1350000</v>
          </cell>
          <cell r="AX13">
            <v>44930</v>
          </cell>
          <cell r="AY13">
            <v>1000000</v>
          </cell>
          <cell r="AZ13">
            <v>44994</v>
          </cell>
          <cell r="BA13">
            <v>1500000</v>
          </cell>
          <cell r="BB13">
            <v>45000</v>
          </cell>
          <cell r="BC13">
            <v>1</v>
          </cell>
          <cell r="BD13">
            <v>45302</v>
          </cell>
          <cell r="BE13">
            <v>2000000</v>
          </cell>
          <cell r="BF13">
            <v>45306</v>
          </cell>
          <cell r="BG13">
            <v>600000</v>
          </cell>
          <cell r="BH13">
            <v>45408</v>
          </cell>
          <cell r="BI13">
            <v>1357120</v>
          </cell>
          <cell r="CF13" t="str">
            <v>Registry</v>
          </cell>
          <cell r="CG13" t="str">
            <v>Form CA</v>
          </cell>
          <cell r="CH13" t="str">
            <v>Registry</v>
          </cell>
          <cell r="CI13">
            <v>0</v>
          </cell>
          <cell r="CJ13">
            <v>11057121</v>
          </cell>
          <cell r="CK13">
            <v>0</v>
          </cell>
          <cell r="CL13">
            <v>-11057121</v>
          </cell>
          <cell r="CM13" t="str">
            <v>In Possession and Registry Still Pending</v>
          </cell>
        </row>
        <row r="14">
          <cell r="E14" t="str">
            <v>Verified</v>
          </cell>
          <cell r="F14">
            <v>10</v>
          </cell>
          <cell r="G14" t="str">
            <v>Bhupendra Kumar Yadav</v>
          </cell>
          <cell r="H14" t="str">
            <v>A-10 ,Plot No.-7</v>
          </cell>
          <cell r="I14" t="str">
            <v>Plot:-7, Street:-A-10, Vatika Aspirations</v>
          </cell>
          <cell r="J14">
            <v>46115</v>
          </cell>
          <cell r="K14" t="str">
            <v>drbyadav@gmail.com</v>
          </cell>
          <cell r="L14">
            <v>9958006170</v>
          </cell>
          <cell r="M14" t="str">
            <v>No</v>
          </cell>
          <cell r="N14" t="str">
            <v xml:space="preserve">Form CA, BBA, Bank Ac of Owner (2021-24) , Identity proof, </v>
          </cell>
          <cell r="O14" t="str">
            <v xml:space="preserve"> Bank A/c of Owner (2024-25), Allotment Letter , St. of Acc</v>
          </cell>
          <cell r="P14" t="str">
            <v>No</v>
          </cell>
          <cell r="Q14" t="str">
            <v>No</v>
          </cell>
          <cell r="R14" t="str">
            <v>No</v>
          </cell>
          <cell r="S14" t="str">
            <v>No</v>
          </cell>
          <cell r="T14" t="str">
            <v>No</v>
          </cell>
          <cell r="U14">
            <v>178.8</v>
          </cell>
          <cell r="V14">
            <v>45100</v>
          </cell>
          <cell r="W14">
            <v>73500</v>
          </cell>
          <cell r="X14">
            <v>0</v>
          </cell>
          <cell r="Y14">
            <v>13141800</v>
          </cell>
          <cell r="Z14">
            <v>13165400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13165400</v>
          </cell>
          <cell r="AM14" t="str">
            <v>Mr. Ranjeet Kumar Verma</v>
          </cell>
          <cell r="AN14">
            <v>17226431.504657533</v>
          </cell>
          <cell r="AO14">
            <v>13165400</v>
          </cell>
          <cell r="AP14">
            <v>4061031.504657534</v>
          </cell>
          <cell r="AQ14">
            <v>17226431.504657533</v>
          </cell>
          <cell r="AR14">
            <v>44456</v>
          </cell>
          <cell r="AS14">
            <v>100000</v>
          </cell>
          <cell r="AT14">
            <v>44466</v>
          </cell>
          <cell r="AU14">
            <v>100000</v>
          </cell>
          <cell r="AV14">
            <v>44581</v>
          </cell>
          <cell r="AW14">
            <v>800000</v>
          </cell>
          <cell r="AX14">
            <v>44629</v>
          </cell>
          <cell r="AY14">
            <v>4250000</v>
          </cell>
          <cell r="AZ14">
            <v>44942</v>
          </cell>
          <cell r="BA14">
            <v>1315000</v>
          </cell>
          <cell r="BB14">
            <v>45182</v>
          </cell>
          <cell r="BC14">
            <v>1000000</v>
          </cell>
          <cell r="BD14">
            <v>45196</v>
          </cell>
          <cell r="BE14">
            <v>1000000</v>
          </cell>
          <cell r="BF14">
            <v>45299</v>
          </cell>
          <cell r="BG14">
            <v>1314180</v>
          </cell>
          <cell r="BH14">
            <v>45397</v>
          </cell>
          <cell r="BI14">
            <v>1341800</v>
          </cell>
          <cell r="BJ14">
            <v>45499</v>
          </cell>
          <cell r="BK14">
            <v>1944420</v>
          </cell>
          <cell r="CF14" t="str">
            <v>Monetary</v>
          </cell>
          <cell r="CG14" t="str">
            <v>Form CA</v>
          </cell>
          <cell r="CH14" t="str">
            <v>Other than Registry</v>
          </cell>
          <cell r="CI14">
            <v>13165400</v>
          </cell>
          <cell r="CM14" t="str">
            <v xml:space="preserve">Not in Possession </v>
          </cell>
        </row>
        <row r="15">
          <cell r="E15" t="str">
            <v>Verified</v>
          </cell>
          <cell r="F15">
            <v>11</v>
          </cell>
          <cell r="G15" t="str">
            <v>Renu</v>
          </cell>
          <cell r="H15" t="str">
            <v>A-4 ,Plot No.-10</v>
          </cell>
          <cell r="I15" t="str">
            <v>Plot:-10, Street:-A-4, Vatika Aspirations</v>
          </cell>
          <cell r="J15">
            <v>46115</v>
          </cell>
          <cell r="K15" t="str">
            <v>kulvir.singh@marelli.com</v>
          </cell>
          <cell r="M15" t="str">
            <v>No</v>
          </cell>
          <cell r="N15" t="str">
            <v>Form CA, St. of Acc., BBA, 26 AS, Allotment Letter</v>
          </cell>
          <cell r="O15" t="str">
            <v>Identity Proof, Bank St. of Owner</v>
          </cell>
          <cell r="P15" t="str">
            <v>No</v>
          </cell>
          <cell r="Q15" t="str">
            <v>No</v>
          </cell>
          <cell r="R15" t="str">
            <v>No</v>
          </cell>
          <cell r="S15" t="str">
            <v>No</v>
          </cell>
          <cell r="T15" t="str">
            <v>No</v>
          </cell>
          <cell r="U15">
            <v>131</v>
          </cell>
          <cell r="V15">
            <v>45050</v>
          </cell>
          <cell r="W15">
            <v>61786</v>
          </cell>
          <cell r="X15">
            <v>0</v>
          </cell>
          <cell r="Y15">
            <v>8093966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10088674</v>
          </cell>
          <cell r="AM15" t="str">
            <v>Not Mentioned</v>
          </cell>
          <cell r="AN15">
            <v>10806890.782246575</v>
          </cell>
          <cell r="AO15">
            <v>8036626</v>
          </cell>
          <cell r="AP15">
            <v>2770264.7822465757</v>
          </cell>
          <cell r="AQ15">
            <v>10806890.782246575</v>
          </cell>
          <cell r="AR15">
            <v>44718</v>
          </cell>
          <cell r="AS15">
            <v>490397</v>
          </cell>
          <cell r="AT15">
            <v>44718</v>
          </cell>
          <cell r="AU15">
            <v>995743</v>
          </cell>
          <cell r="AV15">
            <v>44718</v>
          </cell>
          <cell r="AW15">
            <v>1013290</v>
          </cell>
          <cell r="AX15">
            <v>44816</v>
          </cell>
          <cell r="AY15">
            <v>738156</v>
          </cell>
          <cell r="AZ15">
            <v>44949</v>
          </cell>
          <cell r="BA15">
            <v>2428000</v>
          </cell>
          <cell r="BB15">
            <v>45037</v>
          </cell>
          <cell r="BC15">
            <v>2347440</v>
          </cell>
          <cell r="BD15">
            <v>45078</v>
          </cell>
          <cell r="BE15">
            <v>23600</v>
          </cell>
          <cell r="CF15" t="str">
            <v>Monetary</v>
          </cell>
          <cell r="CG15" t="str">
            <v>Form CA</v>
          </cell>
          <cell r="CH15" t="str">
            <v>Other than Registry</v>
          </cell>
          <cell r="CI15">
            <v>10088674</v>
          </cell>
          <cell r="CJ15">
            <v>8036626</v>
          </cell>
          <cell r="CK15">
            <v>0</v>
          </cell>
          <cell r="CL15">
            <v>-8036626</v>
          </cell>
          <cell r="CM15" t="str">
            <v xml:space="preserve">Not in Possession </v>
          </cell>
        </row>
        <row r="16">
          <cell r="E16" t="str">
            <v>Verified</v>
          </cell>
          <cell r="F16">
            <v>12</v>
          </cell>
          <cell r="G16" t="str">
            <v>Shallu Garg</v>
          </cell>
          <cell r="H16" t="str">
            <v>A-4 ,Plot No.-3</v>
          </cell>
          <cell r="I16" t="str">
            <v>Plot:-3, Street:-A-4, Vatika Aspirations</v>
          </cell>
          <cell r="J16">
            <v>46115</v>
          </cell>
          <cell r="K16" t="str">
            <v>navoditg@gmail.com</v>
          </cell>
          <cell r="L16">
            <v>8130209189</v>
          </cell>
          <cell r="M16" t="str">
            <v>No</v>
          </cell>
          <cell r="N16" t="str">
            <v>Form CA, St. of Acc., Allotment Letter</v>
          </cell>
          <cell r="O16" t="str">
            <v>BBA,  Bank St. of Owner</v>
          </cell>
          <cell r="P16" t="str">
            <v>No</v>
          </cell>
          <cell r="Q16" t="str">
            <v>No</v>
          </cell>
          <cell r="R16" t="str">
            <v>No</v>
          </cell>
          <cell r="S16" t="str">
            <v>No</v>
          </cell>
          <cell r="T16" t="str">
            <v>No</v>
          </cell>
          <cell r="U16">
            <v>168.35</v>
          </cell>
          <cell r="Y16">
            <v>20127926</v>
          </cell>
          <cell r="Z16">
            <v>9916259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9916259</v>
          </cell>
          <cell r="AM16" t="str">
            <v>Mr. Mohit Goyal</v>
          </cell>
          <cell r="AN16">
            <v>11358071.206586521</v>
          </cell>
          <cell r="AO16">
            <v>9916259.5899999999</v>
          </cell>
          <cell r="AP16">
            <v>1441811.6165865206</v>
          </cell>
          <cell r="AQ16">
            <v>11358071.206586521</v>
          </cell>
          <cell r="AR16">
            <v>45499</v>
          </cell>
          <cell r="AS16">
            <v>1000000</v>
          </cell>
          <cell r="AT16">
            <v>45527</v>
          </cell>
          <cell r="AU16">
            <v>963498</v>
          </cell>
          <cell r="AV16">
            <v>45560</v>
          </cell>
          <cell r="AW16">
            <v>19833</v>
          </cell>
          <cell r="AX16">
            <v>45561</v>
          </cell>
          <cell r="AY16">
            <v>1927000</v>
          </cell>
          <cell r="AZ16">
            <v>45561</v>
          </cell>
          <cell r="BA16">
            <v>2000000</v>
          </cell>
          <cell r="BB16">
            <v>45576</v>
          </cell>
          <cell r="BC16">
            <v>39666.67</v>
          </cell>
          <cell r="BD16">
            <v>45593</v>
          </cell>
          <cell r="BE16">
            <v>961000</v>
          </cell>
          <cell r="BF16">
            <v>45593</v>
          </cell>
          <cell r="BG16">
            <v>2900000</v>
          </cell>
          <cell r="BH16">
            <v>45615</v>
          </cell>
          <cell r="BI16">
            <v>65992</v>
          </cell>
          <cell r="BJ16">
            <v>45633</v>
          </cell>
          <cell r="BK16">
            <v>39269.919999999998</v>
          </cell>
          <cell r="CF16" t="str">
            <v>Monetary</v>
          </cell>
          <cell r="CG16" t="str">
            <v>Form CA</v>
          </cell>
          <cell r="CH16" t="str">
            <v>Other than Registry</v>
          </cell>
          <cell r="CI16">
            <v>9916259</v>
          </cell>
          <cell r="CJ16">
            <v>0.58999999985098839</v>
          </cell>
          <cell r="CK16">
            <v>0</v>
          </cell>
          <cell r="CL16">
            <v>-0.58999999985098839</v>
          </cell>
          <cell r="CM16" t="str">
            <v xml:space="preserve">Not in Possession </v>
          </cell>
        </row>
        <row r="17">
          <cell r="E17" t="str">
            <v>Verified</v>
          </cell>
          <cell r="F17">
            <v>13</v>
          </cell>
          <cell r="G17" t="str">
            <v>Sunil Yadav S/o Vijay Singh</v>
          </cell>
          <cell r="H17" t="str">
            <v>A-10 ,Plot No.-28</v>
          </cell>
          <cell r="I17" t="str">
            <v>Plot:-28, Street:- A-10, Vatika Aspirations</v>
          </cell>
          <cell r="J17">
            <v>46116</v>
          </cell>
          <cell r="K17" t="str">
            <v>sunyadav95@gmail.com</v>
          </cell>
          <cell r="L17">
            <v>8882809112</v>
          </cell>
          <cell r="M17" t="str">
            <v>No</v>
          </cell>
          <cell r="N17" t="str">
            <v>Form CA, Allotment Letter, BBA (Incomplete) , St. of Acc., Welcome Letter</v>
          </cell>
          <cell r="O17" t="str">
            <v>Identity Proof, Payment Receipt, Bank st. of Owner, BBA</v>
          </cell>
          <cell r="P17" t="str">
            <v>No</v>
          </cell>
          <cell r="Q17" t="str">
            <v>No</v>
          </cell>
          <cell r="R17" t="str">
            <v>No</v>
          </cell>
          <cell r="S17" t="str">
            <v>No</v>
          </cell>
          <cell r="T17" t="str">
            <v>No</v>
          </cell>
          <cell r="U17">
            <v>113.12</v>
          </cell>
          <cell r="V17">
            <v>46229</v>
          </cell>
          <cell r="W17">
            <v>72500</v>
          </cell>
          <cell r="X17">
            <v>0</v>
          </cell>
          <cell r="Y17">
            <v>8201200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18201200</v>
          </cell>
          <cell r="AM17" t="str">
            <v>Mr.Krit Narayan Mishra</v>
          </cell>
          <cell r="AN17">
            <v>10204704.016131507</v>
          </cell>
          <cell r="AO17">
            <v>8201200</v>
          </cell>
          <cell r="AP17">
            <v>2003504.0161315068</v>
          </cell>
          <cell r="AQ17">
            <v>10204704.016131507</v>
          </cell>
          <cell r="AR17">
            <v>44903</v>
          </cell>
          <cell r="AS17">
            <v>1600000</v>
          </cell>
          <cell r="AT17">
            <v>44925</v>
          </cell>
          <cell r="AU17">
            <v>800000</v>
          </cell>
          <cell r="AV17">
            <v>44928</v>
          </cell>
          <cell r="AW17">
            <v>400000</v>
          </cell>
          <cell r="AX17">
            <v>44930</v>
          </cell>
          <cell r="AY17">
            <v>-800000</v>
          </cell>
          <cell r="AZ17">
            <v>44986</v>
          </cell>
          <cell r="BA17">
            <v>828000</v>
          </cell>
          <cell r="BB17">
            <v>44986</v>
          </cell>
          <cell r="BC17">
            <v>820000</v>
          </cell>
          <cell r="BD17">
            <v>45016</v>
          </cell>
          <cell r="BE17">
            <v>32360</v>
          </cell>
          <cell r="BF17">
            <v>45062</v>
          </cell>
          <cell r="BG17">
            <v>-400000</v>
          </cell>
          <cell r="BH17">
            <v>45065</v>
          </cell>
          <cell r="BI17">
            <v>800000</v>
          </cell>
          <cell r="BJ17">
            <v>45082</v>
          </cell>
          <cell r="BK17">
            <v>400000</v>
          </cell>
          <cell r="BL17">
            <v>45089</v>
          </cell>
          <cell r="BM17">
            <v>600000</v>
          </cell>
          <cell r="BN17">
            <v>45118</v>
          </cell>
          <cell r="BO17">
            <v>660480</v>
          </cell>
          <cell r="BP17">
            <v>45775</v>
          </cell>
          <cell r="BQ17">
            <v>2378348</v>
          </cell>
          <cell r="BR17">
            <v>45797</v>
          </cell>
          <cell r="BS17">
            <v>82012</v>
          </cell>
          <cell r="CF17" t="str">
            <v>Monetary</v>
          </cell>
          <cell r="CG17" t="str">
            <v>Form CA</v>
          </cell>
          <cell r="CH17" t="str">
            <v>Other than Registry</v>
          </cell>
          <cell r="CI17">
            <v>18201200</v>
          </cell>
          <cell r="CJ17">
            <v>8201200</v>
          </cell>
          <cell r="CK17">
            <v>0</v>
          </cell>
          <cell r="CL17">
            <v>-8201200</v>
          </cell>
          <cell r="CM17" t="str">
            <v xml:space="preserve">Not in Possession </v>
          </cell>
        </row>
        <row r="18">
          <cell r="E18" t="str">
            <v xml:space="preserve">Verified </v>
          </cell>
          <cell r="F18">
            <v>14</v>
          </cell>
          <cell r="G18" t="str">
            <v>Vinod Koul</v>
          </cell>
          <cell r="H18" t="str">
            <v>A-9 ,Plot No.-17</v>
          </cell>
          <cell r="I18" t="str">
            <v>Plot:-17, Street:-A-9, Vatika Aspirations</v>
          </cell>
          <cell r="J18">
            <v>46116</v>
          </cell>
          <cell r="K18" t="str">
            <v>sanjayrainalic@gmail.com</v>
          </cell>
          <cell r="L18">
            <v>9811131994</v>
          </cell>
          <cell r="M18" t="str">
            <v>No</v>
          </cell>
          <cell r="N18" t="str">
            <v>Form CA, Bank St., BBA, Pan Card, Aadhar Card, St.of Acc., Possession Letter, Allotment Letter</v>
          </cell>
          <cell r="O18" t="str">
            <v>Nil</v>
          </cell>
          <cell r="P18" t="str">
            <v>Yes</v>
          </cell>
          <cell r="Q18" t="str">
            <v>No</v>
          </cell>
          <cell r="R18" t="str">
            <v>No</v>
          </cell>
          <cell r="S18" t="str">
            <v>No</v>
          </cell>
          <cell r="T18" t="str">
            <v>No</v>
          </cell>
          <cell r="U18">
            <v>178.8</v>
          </cell>
          <cell r="V18">
            <v>45084</v>
          </cell>
          <cell r="W18">
            <v>67114.299999999988</v>
          </cell>
          <cell r="X18">
            <v>0</v>
          </cell>
          <cell r="Y18">
            <v>12000036.839999998</v>
          </cell>
          <cell r="AF18">
            <v>13032508</v>
          </cell>
          <cell r="AM18" t="str">
            <v>Not Mentioned</v>
          </cell>
          <cell r="AN18">
            <v>16168766.597260274</v>
          </cell>
          <cell r="AO18">
            <v>12024000</v>
          </cell>
          <cell r="AP18">
            <v>4144766.597260274</v>
          </cell>
          <cell r="AQ18">
            <v>16168766.597260274</v>
          </cell>
          <cell r="AR18">
            <v>44725</v>
          </cell>
          <cell r="AS18">
            <v>900000</v>
          </cell>
          <cell r="AT18">
            <v>44725</v>
          </cell>
          <cell r="AU18">
            <v>700000</v>
          </cell>
          <cell r="AV18">
            <v>44725</v>
          </cell>
          <cell r="AW18">
            <v>500000</v>
          </cell>
          <cell r="AX18">
            <v>44725</v>
          </cell>
          <cell r="AY18">
            <v>900000</v>
          </cell>
          <cell r="AZ18">
            <v>44725</v>
          </cell>
          <cell r="BA18">
            <v>600000</v>
          </cell>
          <cell r="BB18">
            <v>44841</v>
          </cell>
          <cell r="BC18">
            <v>400000</v>
          </cell>
          <cell r="BD18">
            <v>44841</v>
          </cell>
          <cell r="BE18">
            <v>450000</v>
          </cell>
          <cell r="BF18">
            <v>44841</v>
          </cell>
          <cell r="BG18">
            <v>450000</v>
          </cell>
          <cell r="BH18">
            <v>44841</v>
          </cell>
          <cell r="BI18">
            <v>1300000</v>
          </cell>
          <cell r="BJ18">
            <v>44928</v>
          </cell>
          <cell r="BK18">
            <v>3000000</v>
          </cell>
          <cell r="BL18">
            <v>44929</v>
          </cell>
          <cell r="BM18">
            <v>400000</v>
          </cell>
          <cell r="BN18">
            <v>45059</v>
          </cell>
          <cell r="BO18">
            <v>-600000</v>
          </cell>
          <cell r="BP18">
            <v>45077</v>
          </cell>
          <cell r="BQ18">
            <v>600000</v>
          </cell>
          <cell r="BR18">
            <v>45132</v>
          </cell>
          <cell r="BS18">
            <v>2304000</v>
          </cell>
          <cell r="BT18">
            <v>45187</v>
          </cell>
          <cell r="BU18">
            <v>120000</v>
          </cell>
          <cell r="CF18" t="str">
            <v>Monetary &amp; Registry</v>
          </cell>
          <cell r="CG18" t="str">
            <v>Form CA</v>
          </cell>
          <cell r="CH18" t="str">
            <v>Registry</v>
          </cell>
          <cell r="CI18">
            <v>13032508</v>
          </cell>
          <cell r="CJ18">
            <v>12024000</v>
          </cell>
          <cell r="CK18">
            <v>86000</v>
          </cell>
          <cell r="CL18">
            <v>-12110000</v>
          </cell>
          <cell r="CM18" t="str">
            <v>In Possession and Registry Still Pending</v>
          </cell>
        </row>
        <row r="19">
          <cell r="E19" t="str">
            <v>Verified</v>
          </cell>
          <cell r="F19">
            <v>15</v>
          </cell>
          <cell r="G19" t="str">
            <v>Rajesh Kumar</v>
          </cell>
          <cell r="H19" t="str">
            <v>A-10 ,Plot No.-44</v>
          </cell>
          <cell r="I19" t="str">
            <v>Plot:-44, Street:-A-10, Vatika Aspirations</v>
          </cell>
          <cell r="J19">
            <v>46116</v>
          </cell>
          <cell r="K19" t="str">
            <v>rkgnr40@gmail.com</v>
          </cell>
          <cell r="L19">
            <v>9999130103</v>
          </cell>
          <cell r="M19" t="str">
            <v>No</v>
          </cell>
          <cell r="N19" t="str">
            <v xml:space="preserve">Form CA, St. of Acc., Payment Receipt, BBA, Allotment Letter, Identity Proof, </v>
          </cell>
          <cell r="O19" t="str">
            <v>Bank St. of Owner</v>
          </cell>
          <cell r="P19" t="str">
            <v>No</v>
          </cell>
          <cell r="Q19" t="str">
            <v>No</v>
          </cell>
          <cell r="R19" t="str">
            <v>No</v>
          </cell>
          <cell r="S19" t="str">
            <v>No</v>
          </cell>
          <cell r="T19" t="str">
            <v>No</v>
          </cell>
          <cell r="U19">
            <v>113.12</v>
          </cell>
          <cell r="V19">
            <v>45133</v>
          </cell>
          <cell r="W19">
            <v>72220</v>
          </cell>
          <cell r="X19">
            <v>0</v>
          </cell>
          <cell r="Y19">
            <v>8169526.4000000004</v>
          </cell>
          <cell r="Z19">
            <v>6000000</v>
          </cell>
          <cell r="AA19">
            <v>2028000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8028000</v>
          </cell>
          <cell r="AM19" t="str">
            <v>Mr.Krit Narayan Mishra</v>
          </cell>
          <cell r="AN19">
            <v>7753979.1780821923</v>
          </cell>
          <cell r="AO19">
            <v>6000000</v>
          </cell>
          <cell r="AP19">
            <v>1753979.1780821921</v>
          </cell>
          <cell r="AQ19">
            <v>7753979.1780821923</v>
          </cell>
          <cell r="AR19">
            <v>44728</v>
          </cell>
          <cell r="AS19">
            <v>200000</v>
          </cell>
          <cell r="AT19">
            <v>44728</v>
          </cell>
          <cell r="AU19">
            <v>400000</v>
          </cell>
          <cell r="AV19">
            <v>44728</v>
          </cell>
          <cell r="AW19">
            <v>300000</v>
          </cell>
          <cell r="AX19">
            <v>44728</v>
          </cell>
          <cell r="AY19">
            <v>500000</v>
          </cell>
          <cell r="AZ19">
            <v>44902</v>
          </cell>
          <cell r="BA19">
            <v>400000</v>
          </cell>
          <cell r="BB19">
            <v>44911</v>
          </cell>
          <cell r="BC19">
            <v>400000</v>
          </cell>
          <cell r="BD19">
            <v>44911</v>
          </cell>
          <cell r="BE19">
            <v>1000000</v>
          </cell>
          <cell r="BF19">
            <v>45237</v>
          </cell>
          <cell r="BG19">
            <v>800000</v>
          </cell>
          <cell r="BH19">
            <v>45237</v>
          </cell>
          <cell r="BI19">
            <v>800000</v>
          </cell>
          <cell r="BJ19">
            <v>45478</v>
          </cell>
          <cell r="BK19">
            <v>1200000</v>
          </cell>
          <cell r="CF19" t="str">
            <v>Monetary</v>
          </cell>
          <cell r="CG19" t="str">
            <v>Form CA</v>
          </cell>
          <cell r="CH19" t="str">
            <v>Other than Registry</v>
          </cell>
          <cell r="CI19">
            <v>8028000</v>
          </cell>
          <cell r="CJ19">
            <v>0</v>
          </cell>
          <cell r="CM19" t="str">
            <v xml:space="preserve">Not in Possession </v>
          </cell>
        </row>
        <row r="20">
          <cell r="E20" t="str">
            <v>Verified</v>
          </cell>
          <cell r="F20">
            <v>16</v>
          </cell>
          <cell r="G20" t="str">
            <v>Suman</v>
          </cell>
          <cell r="H20" t="str">
            <v>A-4 ,Plot No.-32</v>
          </cell>
          <cell r="I20" t="str">
            <v>Plot:-32, Street:-A-4,Vatika Aspirations</v>
          </cell>
          <cell r="J20">
            <v>46116</v>
          </cell>
          <cell r="K20" t="str">
            <v>satbir@johnsonliftsltd.com</v>
          </cell>
          <cell r="L20">
            <v>9990100459</v>
          </cell>
          <cell r="M20" t="str">
            <v>No</v>
          </cell>
          <cell r="N20" t="str">
            <v>Form CA, St. of Acc., Identity Proof, Allotment Letter, BBA (Incompelte) , Possession Letter, Property Tax, Form 16B</v>
          </cell>
          <cell r="O20" t="str">
            <v>Bank St. of Owner, BBA</v>
          </cell>
          <cell r="P20" t="str">
            <v>Yes</v>
          </cell>
          <cell r="Q20" t="str">
            <v>No</v>
          </cell>
          <cell r="R20" t="str">
            <v>No</v>
          </cell>
          <cell r="S20" t="str">
            <v>No</v>
          </cell>
          <cell r="T20" t="str">
            <v>No</v>
          </cell>
          <cell r="U20">
            <v>131</v>
          </cell>
          <cell r="V20">
            <v>45005</v>
          </cell>
          <cell r="W20">
            <v>68647.942748091606</v>
          </cell>
          <cell r="X20">
            <v>0</v>
          </cell>
          <cell r="Y20">
            <v>8992880.5</v>
          </cell>
          <cell r="Z20">
            <v>8992880.5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8992880.5</v>
          </cell>
          <cell r="AM20" t="str">
            <v>Mr.Krit Narayan Mishra</v>
          </cell>
          <cell r="AN20">
            <v>11453202.037172602</v>
          </cell>
          <cell r="AO20">
            <v>8992882</v>
          </cell>
          <cell r="AP20">
            <v>2460320.0371726025</v>
          </cell>
          <cell r="AQ20">
            <v>11453202.037172602</v>
          </cell>
          <cell r="AR20">
            <v>45001</v>
          </cell>
          <cell r="AS20">
            <v>5125000</v>
          </cell>
          <cell r="AT20">
            <v>45009</v>
          </cell>
          <cell r="AU20">
            <v>1000100</v>
          </cell>
          <cell r="AV20">
            <v>45082</v>
          </cell>
          <cell r="AW20">
            <v>200000</v>
          </cell>
          <cell r="AX20">
            <v>45426</v>
          </cell>
          <cell r="AY20">
            <v>1350000</v>
          </cell>
          <cell r="AZ20">
            <v>45428</v>
          </cell>
          <cell r="BA20">
            <v>500000</v>
          </cell>
          <cell r="BB20">
            <v>45440</v>
          </cell>
          <cell r="BC20">
            <v>728090</v>
          </cell>
          <cell r="BD20">
            <v>45463</v>
          </cell>
          <cell r="BE20">
            <v>89692</v>
          </cell>
          <cell r="CF20" t="str">
            <v>Monetary &amp; Possession</v>
          </cell>
          <cell r="CG20" t="str">
            <v>Form CA</v>
          </cell>
          <cell r="CH20" t="str">
            <v>Other than Registry</v>
          </cell>
          <cell r="CI20">
            <v>8992880.5</v>
          </cell>
          <cell r="CM20" t="str">
            <v>In Possession and Registry Still Pending</v>
          </cell>
        </row>
        <row r="21">
          <cell r="E21" t="str">
            <v>Verified</v>
          </cell>
          <cell r="F21">
            <v>17</v>
          </cell>
          <cell r="G21" t="str">
            <v>Poonam Rani and Deepak Chikkara</v>
          </cell>
          <cell r="H21" t="str">
            <v>A-11 ,Plot No.-29</v>
          </cell>
          <cell r="I21" t="str">
            <v>Plot:-29, Street:-A-11, Vatika Aspirations</v>
          </cell>
          <cell r="J21">
            <v>46116</v>
          </cell>
          <cell r="K21" t="str">
            <v>vikasrasul@yahoo.co.in</v>
          </cell>
          <cell r="L21">
            <v>9953655309</v>
          </cell>
          <cell r="M21" t="str">
            <v>No</v>
          </cell>
          <cell r="N21" t="str">
            <v>Form CA, BBA, Allotment Letter, Possession Letter, Identity Proof, Welcome Letter, Bank A/c</v>
          </cell>
          <cell r="O21" t="str">
            <v>St. of Acc., Payemt Proof</v>
          </cell>
          <cell r="P21" t="str">
            <v>Yes</v>
          </cell>
          <cell r="Q21" t="str">
            <v>No</v>
          </cell>
          <cell r="R21" t="str">
            <v>No</v>
          </cell>
          <cell r="S21" t="str">
            <v>No</v>
          </cell>
          <cell r="T21" t="str">
            <v>No</v>
          </cell>
          <cell r="U21">
            <v>113.12</v>
          </cell>
          <cell r="V21">
            <v>45005</v>
          </cell>
          <cell r="W21">
            <v>53747.999999999993</v>
          </cell>
          <cell r="X21">
            <v>0</v>
          </cell>
          <cell r="Y21">
            <v>6079973.7599999998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8400000</v>
          </cell>
          <cell r="AM21" t="str">
            <v>Mr.Krit Narayan Mishra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CF21" t="str">
            <v>Monetary &amp; Possession</v>
          </cell>
          <cell r="CG21" t="str">
            <v>Form CA</v>
          </cell>
          <cell r="CH21" t="str">
            <v>Other than Registry</v>
          </cell>
          <cell r="CI21">
            <v>8400000</v>
          </cell>
          <cell r="CM21" t="str">
            <v>In Possession and Registry Still Pending</v>
          </cell>
        </row>
        <row r="22">
          <cell r="E22" t="str">
            <v>Unverified</v>
          </cell>
          <cell r="F22">
            <v>18</v>
          </cell>
          <cell r="G22" t="str">
            <v>Satish Kumar</v>
          </cell>
          <cell r="H22" t="str">
            <v>A-7 ,Plot No.-8</v>
          </cell>
          <cell r="I22" t="str">
            <v>Plot no. 8 Street no. 7, Vatika Aspiration</v>
          </cell>
          <cell r="J22">
            <v>46116</v>
          </cell>
          <cell r="K22" t="str">
            <v>satishdd@gmail.com</v>
          </cell>
          <cell r="L22">
            <v>9810148695</v>
          </cell>
          <cell r="M22" t="str">
            <v>No</v>
          </cell>
          <cell r="N22" t="str">
            <v>Form CA, Allotment Letter, Posession Letter,BBA,</v>
          </cell>
          <cell r="O22" t="str">
            <v>St. of Acc, Bank St. of Owner</v>
          </cell>
          <cell r="P22" t="str">
            <v>Yes</v>
          </cell>
          <cell r="Q22" t="str">
            <v>No</v>
          </cell>
          <cell r="R22" t="str">
            <v>No</v>
          </cell>
          <cell r="S22" t="str">
            <v>No</v>
          </cell>
          <cell r="T22" t="str">
            <v>No</v>
          </cell>
          <cell r="U22">
            <v>178.8</v>
          </cell>
          <cell r="W22">
            <v>54020</v>
          </cell>
          <cell r="Y22">
            <v>9658776</v>
          </cell>
          <cell r="Z22">
            <v>9705976</v>
          </cell>
          <cell r="AF22">
            <v>9705976</v>
          </cell>
          <cell r="AM22" t="str">
            <v>Mr.Krit Narayan Mishra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CF22" t="str">
            <v>Monetary &amp; Possession</v>
          </cell>
          <cell r="CG22" t="str">
            <v>Form CA</v>
          </cell>
          <cell r="CH22" t="str">
            <v>Other than Registry</v>
          </cell>
          <cell r="CI22">
            <v>9705976</v>
          </cell>
          <cell r="CM22" t="str">
            <v>In Possession and Registry Still Pending</v>
          </cell>
        </row>
        <row r="23">
          <cell r="E23" t="str">
            <v>Verified</v>
          </cell>
          <cell r="F23">
            <v>19</v>
          </cell>
          <cell r="G23" t="str">
            <v>Richa Sabharwal and Gaurav Sabharwal</v>
          </cell>
          <cell r="H23" t="str">
            <v>A-4 ,Plot No.-7</v>
          </cell>
          <cell r="I23" t="str">
            <v>Plot:- 7, Street:- A-4, Vatika Aspiration</v>
          </cell>
          <cell r="J23">
            <v>46117</v>
          </cell>
          <cell r="K23" t="str">
            <v>gaurav.sabharwal@hotmail.com</v>
          </cell>
          <cell r="L23">
            <v>9910109558</v>
          </cell>
          <cell r="M23" t="str">
            <v>No</v>
          </cell>
          <cell r="N23" t="str">
            <v>Form CA, EOI, Identity Proof, Payment Receipt, St. of Acc, HRERA Order</v>
          </cell>
          <cell r="O23" t="str">
            <v>BBA, Re-allotment Letter, Bank st. of Owner, Cancellation Letter</v>
          </cell>
          <cell r="P23" t="str">
            <v>No</v>
          </cell>
          <cell r="Q23" t="str">
            <v>No</v>
          </cell>
          <cell r="R23" t="str">
            <v>No</v>
          </cell>
          <cell r="S23" t="str">
            <v>No</v>
          </cell>
          <cell r="T23" t="str">
            <v>Yes</v>
          </cell>
          <cell r="U23">
            <v>131</v>
          </cell>
          <cell r="W23">
            <v>72450</v>
          </cell>
          <cell r="X23">
            <v>0</v>
          </cell>
          <cell r="Y23">
            <v>9490950</v>
          </cell>
          <cell r="Z23">
            <v>2847285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16936355</v>
          </cell>
          <cell r="AM23" t="str">
            <v>Mr.Krit Narayan Mishra</v>
          </cell>
          <cell r="AN23">
            <v>3910461.7500493154</v>
          </cell>
          <cell r="AO23">
            <v>2847285</v>
          </cell>
          <cell r="AP23">
            <v>1063176.7500493152</v>
          </cell>
          <cell r="AQ23">
            <v>3910461.7500493154</v>
          </cell>
          <cell r="AR23">
            <v>44732</v>
          </cell>
          <cell r="AS23">
            <v>500000</v>
          </cell>
          <cell r="AT23">
            <v>44732</v>
          </cell>
          <cell r="AU23">
            <v>396241</v>
          </cell>
          <cell r="AV23">
            <v>44817</v>
          </cell>
          <cell r="AW23">
            <v>114885</v>
          </cell>
          <cell r="AX23">
            <v>44817</v>
          </cell>
          <cell r="AY23">
            <v>50000</v>
          </cell>
          <cell r="AZ23">
            <v>44823</v>
          </cell>
          <cell r="BA23">
            <v>450000</v>
          </cell>
          <cell r="BB23">
            <v>44823</v>
          </cell>
          <cell r="BC23">
            <v>600000</v>
          </cell>
          <cell r="BD23">
            <v>44823</v>
          </cell>
          <cell r="BE23">
            <v>630159</v>
          </cell>
          <cell r="BF23">
            <v>44824</v>
          </cell>
          <cell r="BG23">
            <v>106000</v>
          </cell>
          <cell r="CF23" t="str">
            <v>Monetary</v>
          </cell>
          <cell r="CG23" t="str">
            <v>Form CA</v>
          </cell>
          <cell r="CH23" t="str">
            <v>Other than Registry</v>
          </cell>
          <cell r="CI23">
            <v>16936355</v>
          </cell>
          <cell r="CJ23">
            <v>0</v>
          </cell>
          <cell r="CM23" t="str">
            <v>Unit Cancelled, Re-instatement order HRERA</v>
          </cell>
        </row>
        <row r="24">
          <cell r="E24" t="str">
            <v>Verified</v>
          </cell>
          <cell r="F24">
            <v>20</v>
          </cell>
          <cell r="G24" t="str">
            <v>Sushmita Yadav &amp; Sumintra Yadav</v>
          </cell>
          <cell r="H24" t="str">
            <v>A-11 ,Plot No.-3</v>
          </cell>
          <cell r="I24" t="str">
            <v>Plot:- 3, Street:- A-11, Vatika Aspiration</v>
          </cell>
          <cell r="J24">
            <v>46118</v>
          </cell>
          <cell r="K24" t="str">
            <v>yadavdharamsingh@ymail.com</v>
          </cell>
          <cell r="L24">
            <v>9891473356</v>
          </cell>
          <cell r="M24" t="str">
            <v>No</v>
          </cell>
          <cell r="N24" t="str">
            <v xml:space="preserve">Form CA, Allotment Letter, BBA (Incomplete) ,St. of Acc., Possession Letter, Inspection of Unit and Final Approval of Finishes, Identity Proof, </v>
          </cell>
          <cell r="O24" t="str">
            <v>Bank st. of Owner, BBA</v>
          </cell>
          <cell r="P24" t="str">
            <v>Yes</v>
          </cell>
          <cell r="Q24" t="str">
            <v>No</v>
          </cell>
          <cell r="R24" t="str">
            <v>No</v>
          </cell>
          <cell r="S24" t="str">
            <v>No</v>
          </cell>
          <cell r="T24" t="str">
            <v>No</v>
          </cell>
          <cell r="U24">
            <v>113.12</v>
          </cell>
          <cell r="V24">
            <v>44714</v>
          </cell>
          <cell r="W24">
            <v>61560.997171145682</v>
          </cell>
          <cell r="X24">
            <v>0</v>
          </cell>
          <cell r="Y24">
            <v>6963780</v>
          </cell>
          <cell r="Z24">
            <v>7187215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7187215</v>
          </cell>
          <cell r="AM24" t="str">
            <v>Mr.Krit Narayan Mishra</v>
          </cell>
          <cell r="AN24">
            <v>9296990.5172602739</v>
          </cell>
          <cell r="AO24">
            <v>7187215</v>
          </cell>
          <cell r="AP24">
            <v>2109775.5172602739</v>
          </cell>
          <cell r="AQ24">
            <v>9296990.5172602739</v>
          </cell>
          <cell r="AR24">
            <v>44714</v>
          </cell>
          <cell r="AS24">
            <v>380000</v>
          </cell>
          <cell r="AT24">
            <v>44714</v>
          </cell>
          <cell r="AU24">
            <v>50000</v>
          </cell>
          <cell r="AV24">
            <v>44802</v>
          </cell>
          <cell r="AW24">
            <v>1750000</v>
          </cell>
          <cell r="AX24">
            <v>44956</v>
          </cell>
          <cell r="AY24">
            <v>1300000</v>
          </cell>
          <cell r="AZ24">
            <v>45266</v>
          </cell>
          <cell r="BA24">
            <v>3707215</v>
          </cell>
          <cell r="CF24" t="str">
            <v>Monetary &amp; Registry</v>
          </cell>
          <cell r="CG24" t="str">
            <v>Form CA</v>
          </cell>
          <cell r="CH24" t="str">
            <v>Registry</v>
          </cell>
          <cell r="CI24">
            <v>7187215</v>
          </cell>
          <cell r="CJ24">
            <v>0</v>
          </cell>
          <cell r="CM24" t="str">
            <v>In Possession and Registry Still Pending</v>
          </cell>
        </row>
        <row r="25">
          <cell r="E25" t="str">
            <v>Verified</v>
          </cell>
          <cell r="F25">
            <v>21</v>
          </cell>
          <cell r="G25" t="str">
            <v>Puneet Kumar Vats and Udita Vats</v>
          </cell>
          <cell r="H25" t="str">
            <v>A-7 ,Plot No.-44</v>
          </cell>
          <cell r="I25" t="str">
            <v>Plot:-44, Street-A7, Vatika Aspirations</v>
          </cell>
          <cell r="J25">
            <v>46118</v>
          </cell>
          <cell r="K25" t="str">
            <v>puneetvats1960@gmail.com</v>
          </cell>
          <cell r="L25">
            <v>9811707505</v>
          </cell>
          <cell r="M25" t="str">
            <v>No</v>
          </cell>
          <cell r="N25" t="str">
            <v>Form CA, BBA, Alotment Letter, Possession Letter, Bank St., Email, Identity Proof, Cancelled Cheque</v>
          </cell>
          <cell r="O25" t="str">
            <v>St. of Acc.</v>
          </cell>
          <cell r="P25" t="str">
            <v>Yes</v>
          </cell>
          <cell r="Q25" t="str">
            <v>No</v>
          </cell>
          <cell r="R25" t="str">
            <v>No</v>
          </cell>
          <cell r="S25" t="str">
            <v>No</v>
          </cell>
          <cell r="T25" t="str">
            <v>No</v>
          </cell>
          <cell r="U25">
            <v>178.8</v>
          </cell>
          <cell r="V25">
            <v>44974</v>
          </cell>
          <cell r="W25">
            <v>26000</v>
          </cell>
          <cell r="Y25">
            <v>4648800</v>
          </cell>
          <cell r="Z25">
            <v>4672400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4672400</v>
          </cell>
          <cell r="AM25" t="str">
            <v>Mr.Krit Narayan Mishra</v>
          </cell>
          <cell r="AN25">
            <v>6375492.9642520547</v>
          </cell>
          <cell r="AO25">
            <v>4672400</v>
          </cell>
          <cell r="AP25">
            <v>1703092.9642520547</v>
          </cell>
          <cell r="AQ25">
            <v>6375492.9642520547</v>
          </cell>
          <cell r="AR25">
            <v>44933</v>
          </cell>
          <cell r="AS25">
            <v>100000</v>
          </cell>
          <cell r="AT25">
            <v>45001</v>
          </cell>
          <cell r="AU25">
            <v>1660664</v>
          </cell>
          <cell r="AV25">
            <v>45040</v>
          </cell>
          <cell r="AW25">
            <v>929760</v>
          </cell>
          <cell r="AX25">
            <v>45234</v>
          </cell>
          <cell r="AY25">
            <v>23600</v>
          </cell>
          <cell r="AZ25">
            <v>44670</v>
          </cell>
          <cell r="BA25">
            <v>1062000</v>
          </cell>
          <cell r="BB25">
            <v>44477</v>
          </cell>
          <cell r="BC25">
            <v>448188</v>
          </cell>
          <cell r="BD25">
            <v>44390</v>
          </cell>
          <cell r="BE25">
            <v>300000</v>
          </cell>
          <cell r="BF25">
            <v>44382</v>
          </cell>
          <cell r="BG25">
            <v>148188</v>
          </cell>
          <cell r="CF25" t="str">
            <v>Monetary &amp; Registry</v>
          </cell>
          <cell r="CG25" t="str">
            <v>Form CA</v>
          </cell>
          <cell r="CH25" t="str">
            <v>Registry</v>
          </cell>
          <cell r="CI25">
            <v>4672400</v>
          </cell>
          <cell r="CM25" t="str">
            <v>In Possession and Registry Still Pending</v>
          </cell>
        </row>
        <row r="26">
          <cell r="E26" t="str">
            <v>Verified</v>
          </cell>
          <cell r="F26">
            <v>22</v>
          </cell>
          <cell r="G26" t="str">
            <v>Manju and Manju</v>
          </cell>
          <cell r="H26" t="str">
            <v>A-4 ,Plot No.-9</v>
          </cell>
          <cell r="I26" t="str">
            <v>Plot:-9, Street:- A-4, Vatika Aspirations</v>
          </cell>
          <cell r="J26">
            <v>46119</v>
          </cell>
          <cell r="K26" t="str">
            <v>rl.isharwalia@gmail.com</v>
          </cell>
          <cell r="M26" t="str">
            <v>No</v>
          </cell>
          <cell r="N26" t="str">
            <v>Form CA, Allotment Letter, St. of Ac., BBA (Incomplete)</v>
          </cell>
          <cell r="O26" t="str">
            <v>Identity Proof, Bnak st. of Owner, BBA</v>
          </cell>
          <cell r="P26" t="str">
            <v>No</v>
          </cell>
          <cell r="Q26" t="str">
            <v>No</v>
          </cell>
          <cell r="R26" t="str">
            <v>No</v>
          </cell>
          <cell r="S26" t="str">
            <v>No</v>
          </cell>
          <cell r="T26" t="str">
            <v>No</v>
          </cell>
          <cell r="U26">
            <v>178.8</v>
          </cell>
          <cell r="V26">
            <v>45869</v>
          </cell>
          <cell r="W26">
            <v>139732</v>
          </cell>
          <cell r="X26">
            <v>1282890</v>
          </cell>
          <cell r="Y26">
            <v>26266971.600000001</v>
          </cell>
          <cell r="Z26">
            <v>12977200</v>
          </cell>
          <cell r="AA26">
            <v>325035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13302235</v>
          </cell>
          <cell r="AM26" t="str">
            <v>Mr.Krit Narayan Mishra</v>
          </cell>
          <cell r="AN26">
            <v>13302071.456438357</v>
          </cell>
          <cell r="AO26">
            <v>12977200</v>
          </cell>
          <cell r="AP26">
            <v>324871.45643835614</v>
          </cell>
          <cell r="AQ26">
            <v>13302071.456438357</v>
          </cell>
          <cell r="AR26">
            <v>45889</v>
          </cell>
          <cell r="AS26">
            <v>1900000</v>
          </cell>
          <cell r="AT26">
            <v>45890</v>
          </cell>
          <cell r="AU26">
            <v>726700</v>
          </cell>
          <cell r="AV26">
            <v>45933</v>
          </cell>
          <cell r="AW26">
            <v>600000</v>
          </cell>
          <cell r="AX26">
            <v>45968</v>
          </cell>
          <cell r="AY26">
            <v>1400000</v>
          </cell>
          <cell r="AZ26">
            <v>45971</v>
          </cell>
          <cell r="BA26">
            <v>900000</v>
          </cell>
          <cell r="BB26">
            <v>45974</v>
          </cell>
          <cell r="BC26">
            <v>900000</v>
          </cell>
          <cell r="BD26">
            <v>45980</v>
          </cell>
          <cell r="BE26">
            <v>900000</v>
          </cell>
          <cell r="BF26">
            <v>45985</v>
          </cell>
          <cell r="BG26">
            <v>900000</v>
          </cell>
          <cell r="BH26">
            <v>46001</v>
          </cell>
          <cell r="BI26">
            <v>1000000</v>
          </cell>
          <cell r="BJ26">
            <v>46017</v>
          </cell>
          <cell r="BK26">
            <v>900000</v>
          </cell>
          <cell r="BL26">
            <v>46021</v>
          </cell>
          <cell r="BM26">
            <v>1800000</v>
          </cell>
          <cell r="BN26">
            <v>46030</v>
          </cell>
          <cell r="BO26">
            <v>1050500</v>
          </cell>
          <cell r="CF26" t="str">
            <v>Monetary &amp; Possession</v>
          </cell>
          <cell r="CG26" t="str">
            <v>Form CA</v>
          </cell>
          <cell r="CH26" t="str">
            <v>Other than Registry</v>
          </cell>
          <cell r="CI26">
            <v>13302235</v>
          </cell>
          <cell r="CM26" t="str">
            <v xml:space="preserve">Not in Possession </v>
          </cell>
        </row>
        <row r="27">
          <cell r="E27" t="str">
            <v>Verified</v>
          </cell>
          <cell r="F27">
            <v>23</v>
          </cell>
          <cell r="G27" t="str">
            <v xml:space="preserve">Satendra and Ritika </v>
          </cell>
          <cell r="H27" t="str">
            <v>A-10 ,Plot No.-30</v>
          </cell>
          <cell r="I27" t="str">
            <v>Plot:-30, Street-A10, Vatika Aspirations</v>
          </cell>
          <cell r="J27">
            <v>46119</v>
          </cell>
          <cell r="K27" t="str">
            <v>rits.choudhary19@gmail.com</v>
          </cell>
          <cell r="L27">
            <v>7982774326</v>
          </cell>
          <cell r="M27" t="str">
            <v>No</v>
          </cell>
          <cell r="N27" t="str">
            <v>Form CA, St. of Acc., Welcome Letter, Allotment Letter, 26 AS, Identity Proof</v>
          </cell>
          <cell r="O27" t="str">
            <v>BBA, Payment Proof , Bank. St. of Owner</v>
          </cell>
          <cell r="P27" t="str">
            <v>No</v>
          </cell>
          <cell r="Q27" t="str">
            <v>No</v>
          </cell>
          <cell r="R27" t="str">
            <v>No</v>
          </cell>
          <cell r="S27" t="str">
            <v>No</v>
          </cell>
          <cell r="T27" t="str">
            <v>No</v>
          </cell>
          <cell r="U27">
            <v>113.12</v>
          </cell>
          <cell r="V27">
            <v>45747</v>
          </cell>
          <cell r="W27">
            <v>56600</v>
          </cell>
          <cell r="X27">
            <v>0</v>
          </cell>
          <cell r="Y27">
            <v>6402592</v>
          </cell>
          <cell r="Z27">
            <v>6338576</v>
          </cell>
          <cell r="AA27">
            <v>2344802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8683378</v>
          </cell>
          <cell r="AM27" t="str">
            <v>Mr.Krit Narayan Mishra</v>
          </cell>
          <cell r="AN27">
            <v>7808741.0085260272</v>
          </cell>
          <cell r="AO27">
            <v>6402676</v>
          </cell>
          <cell r="AP27">
            <v>1406065.0085260277</v>
          </cell>
          <cell r="AQ27">
            <v>7808741.0085260272</v>
          </cell>
          <cell r="AR27">
            <v>45077</v>
          </cell>
          <cell r="AS27">
            <v>25500</v>
          </cell>
          <cell r="AT27">
            <v>45077</v>
          </cell>
          <cell r="AU27">
            <v>553788</v>
          </cell>
          <cell r="AV27">
            <v>45077</v>
          </cell>
          <cell r="AW27">
            <v>200000</v>
          </cell>
          <cell r="AX27">
            <v>45107</v>
          </cell>
          <cell r="AY27">
            <v>25000</v>
          </cell>
          <cell r="AZ27">
            <v>45107</v>
          </cell>
          <cell r="BA27">
            <v>553288</v>
          </cell>
          <cell r="BB27">
            <v>45107</v>
          </cell>
          <cell r="BC27">
            <v>3000000</v>
          </cell>
          <cell r="BD27">
            <v>45117</v>
          </cell>
          <cell r="BE27">
            <v>25000</v>
          </cell>
          <cell r="BF27">
            <v>45117</v>
          </cell>
          <cell r="BG27">
            <v>25000</v>
          </cell>
          <cell r="BH27">
            <v>45755</v>
          </cell>
          <cell r="BI27">
            <v>1200000</v>
          </cell>
          <cell r="BJ27">
            <v>45799</v>
          </cell>
          <cell r="BK27">
            <v>731000</v>
          </cell>
          <cell r="BL27">
            <v>46099</v>
          </cell>
          <cell r="BM27">
            <v>64100</v>
          </cell>
          <cell r="CF27" t="str">
            <v>Monetary &amp; Possession</v>
          </cell>
          <cell r="CG27" t="str">
            <v>Form CA</v>
          </cell>
          <cell r="CH27" t="str">
            <v>Other than Registry</v>
          </cell>
          <cell r="CI27">
            <v>8683378</v>
          </cell>
          <cell r="CM27" t="str">
            <v xml:space="preserve">Not in Possession </v>
          </cell>
        </row>
        <row r="28">
          <cell r="E28" t="str">
            <v>Verified</v>
          </cell>
          <cell r="F28">
            <v>24</v>
          </cell>
          <cell r="G28" t="str">
            <v>Nirupma Bhutani</v>
          </cell>
          <cell r="H28" t="str">
            <v>A-3 ,Plot No.-11</v>
          </cell>
          <cell r="I28" t="str">
            <v>Plot:-11, Street-A3, Vatika Aspirations</v>
          </cell>
          <cell r="J28">
            <v>46119</v>
          </cell>
          <cell r="K28" t="str">
            <v>er.gauravbhutani@gmail.com</v>
          </cell>
          <cell r="L28">
            <v>8130728747</v>
          </cell>
          <cell r="M28" t="str">
            <v>No</v>
          </cell>
          <cell r="N28" t="str">
            <v>Form CA, BBA, St. of Acc., Alotment Letter, Payment Proof, Possession Letter, 26 AS, Identity Proof</v>
          </cell>
          <cell r="O28" t="str">
            <v>Bank St. of Owner</v>
          </cell>
          <cell r="P28" t="str">
            <v>Yes</v>
          </cell>
          <cell r="Q28" t="str">
            <v>No</v>
          </cell>
          <cell r="R28" t="str">
            <v>No</v>
          </cell>
          <cell r="S28" t="str">
            <v>No</v>
          </cell>
          <cell r="T28" t="str">
            <v>No</v>
          </cell>
          <cell r="U28">
            <v>131</v>
          </cell>
          <cell r="V28">
            <v>45208</v>
          </cell>
          <cell r="W28">
            <v>52700</v>
          </cell>
          <cell r="X28">
            <v>0</v>
          </cell>
          <cell r="Y28">
            <v>6903700</v>
          </cell>
          <cell r="Z28">
            <v>6927300</v>
          </cell>
          <cell r="AA28">
            <v>1999462</v>
          </cell>
          <cell r="AF28">
            <v>8926762</v>
          </cell>
          <cell r="AM28" t="str">
            <v>Mr.Krit Narayan Mishra</v>
          </cell>
          <cell r="AN28">
            <v>8926761.61400548</v>
          </cell>
          <cell r="AO28">
            <v>6927300</v>
          </cell>
          <cell r="AP28">
            <v>1999461.6140054793</v>
          </cell>
          <cell r="AQ28">
            <v>8926761.61400548</v>
          </cell>
          <cell r="AR28">
            <v>44888</v>
          </cell>
          <cell r="AS28">
            <v>1000000</v>
          </cell>
          <cell r="AT28">
            <v>44888</v>
          </cell>
          <cell r="AU28">
            <v>1000000</v>
          </cell>
          <cell r="AV28">
            <v>44925</v>
          </cell>
          <cell r="AW28">
            <v>2100000</v>
          </cell>
          <cell r="AX28">
            <v>45237</v>
          </cell>
          <cell r="AY28">
            <v>1000000</v>
          </cell>
          <cell r="AZ28">
            <v>45338</v>
          </cell>
          <cell r="BA28">
            <v>500000</v>
          </cell>
          <cell r="BB28">
            <v>45400</v>
          </cell>
          <cell r="BC28">
            <v>1258265</v>
          </cell>
          <cell r="BD28">
            <v>45434</v>
          </cell>
          <cell r="BE28">
            <v>68713</v>
          </cell>
          <cell r="BF28">
            <v>45502</v>
          </cell>
          <cell r="BG28">
            <v>322</v>
          </cell>
          <cell r="CF28" t="str">
            <v>Monetary &amp; Possession</v>
          </cell>
          <cell r="CG28" t="str">
            <v>Form CA</v>
          </cell>
          <cell r="CH28" t="str">
            <v>Other than Registry</v>
          </cell>
          <cell r="CI28">
            <v>8926762</v>
          </cell>
          <cell r="CM28" t="str">
            <v>In Possession and Registry Still Pending</v>
          </cell>
        </row>
        <row r="29">
          <cell r="E29" t="str">
            <v>Verified</v>
          </cell>
          <cell r="F29">
            <v>25</v>
          </cell>
          <cell r="G29" t="str">
            <v>Darshana Devi</v>
          </cell>
          <cell r="H29" t="str">
            <v>A-11 ,Plot No.-27</v>
          </cell>
          <cell r="I29" t="str">
            <v>Plot-27, Street-A11, Vatika Aspirations</v>
          </cell>
          <cell r="J29">
            <v>46119</v>
          </cell>
          <cell r="K29" t="str">
            <v>deswal.rahul@gmail.com</v>
          </cell>
          <cell r="L29">
            <v>7982798066</v>
          </cell>
          <cell r="M29" t="str">
            <v>No</v>
          </cell>
          <cell r="N29" t="str">
            <v>Form CA, Allotment Letter, Identity Proof, Cancelled Cheque, 26 AS, St. of Acc., Possession Letter</v>
          </cell>
          <cell r="O29" t="str">
            <v>BBA, Bank st. of Owner, Updated St. of A/C</v>
          </cell>
          <cell r="P29" t="str">
            <v>Yes</v>
          </cell>
          <cell r="Q29" t="str">
            <v>No</v>
          </cell>
          <cell r="R29" t="str">
            <v>No</v>
          </cell>
          <cell r="S29" t="str">
            <v>No</v>
          </cell>
          <cell r="T29" t="str">
            <v>No</v>
          </cell>
          <cell r="U29">
            <v>113.12</v>
          </cell>
          <cell r="W29">
            <v>58452.759989391794</v>
          </cell>
          <cell r="X29">
            <v>0</v>
          </cell>
          <cell r="Y29">
            <v>6612176.21</v>
          </cell>
          <cell r="Z29">
            <v>6612176</v>
          </cell>
          <cell r="AA29">
            <v>1962279.3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8574455.3000000007</v>
          </cell>
          <cell r="AM29" t="str">
            <v>Mr.Krit Narayan Mishra</v>
          </cell>
          <cell r="AN29">
            <v>8583430.7835397255</v>
          </cell>
          <cell r="AO29">
            <v>6612176</v>
          </cell>
          <cell r="AP29">
            <v>1971254.7835397262</v>
          </cell>
          <cell r="AQ29">
            <v>8583430.7835397255</v>
          </cell>
          <cell r="AR29">
            <v>44687</v>
          </cell>
          <cell r="AS29">
            <v>1239519</v>
          </cell>
          <cell r="AT29">
            <v>44687</v>
          </cell>
          <cell r="AU29">
            <v>916000</v>
          </cell>
          <cell r="AV29">
            <v>44949</v>
          </cell>
          <cell r="AW29">
            <v>1000000</v>
          </cell>
          <cell r="AX29">
            <v>45117</v>
          </cell>
          <cell r="AY29">
            <v>1450000</v>
          </cell>
          <cell r="AZ29">
            <v>45414</v>
          </cell>
          <cell r="BA29">
            <v>1000000</v>
          </cell>
          <cell r="BB29">
            <v>45443</v>
          </cell>
          <cell r="BC29">
            <v>900000</v>
          </cell>
          <cell r="BD29">
            <v>45597</v>
          </cell>
          <cell r="BE29">
            <v>40535</v>
          </cell>
          <cell r="BF29">
            <v>45597</v>
          </cell>
          <cell r="BG29">
            <v>66122</v>
          </cell>
          <cell r="CF29" t="str">
            <v>Monetary &amp; Possession</v>
          </cell>
          <cell r="CG29" t="str">
            <v>Form CA</v>
          </cell>
          <cell r="CH29" t="str">
            <v>Other than Registry</v>
          </cell>
          <cell r="CI29">
            <v>8574455.3000000007</v>
          </cell>
          <cell r="CM29" t="str">
            <v>In Possession and Registry Still Pending</v>
          </cell>
        </row>
        <row r="30">
          <cell r="E30" t="str">
            <v>Unverified</v>
          </cell>
          <cell r="F30">
            <v>26</v>
          </cell>
          <cell r="G30" t="str">
            <v>Santosh Devi D/O Hari Singh</v>
          </cell>
          <cell r="H30" t="str">
            <v>A-11 ,Plot No.-20</v>
          </cell>
          <cell r="I30" t="str">
            <v>Plot-20, Street-A11, Vatika Aspiration</v>
          </cell>
          <cell r="J30">
            <v>46119</v>
          </cell>
          <cell r="K30" t="str">
            <v>vipuly081@gmail.com</v>
          </cell>
          <cell r="L30">
            <v>7042488006</v>
          </cell>
          <cell r="M30" t="str">
            <v>No</v>
          </cell>
          <cell r="N30" t="str">
            <v xml:space="preserve">Form CA, Possession Letter, Welcome Letter, </v>
          </cell>
          <cell r="O30" t="str">
            <v>BBA, Identity Proof, St. of Acc., Bank St. of Owner</v>
          </cell>
          <cell r="P30" t="str">
            <v>Yes</v>
          </cell>
          <cell r="Q30" t="str">
            <v>No</v>
          </cell>
          <cell r="R30" t="str">
            <v>No</v>
          </cell>
          <cell r="S30" t="str">
            <v>No</v>
          </cell>
          <cell r="T30" t="str">
            <v>No</v>
          </cell>
          <cell r="U30">
            <v>113.12</v>
          </cell>
          <cell r="V30">
            <v>45330</v>
          </cell>
          <cell r="Y30">
            <v>0</v>
          </cell>
          <cell r="Z30">
            <v>9298560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9298560</v>
          </cell>
          <cell r="AM30" t="str">
            <v>Mr.Krit Narayan Mishra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CF30" t="str">
            <v>Monetary &amp; Possession</v>
          </cell>
          <cell r="CG30" t="str">
            <v>Form CA</v>
          </cell>
          <cell r="CH30" t="str">
            <v>Other than Registry</v>
          </cell>
          <cell r="CI30">
            <v>9298560</v>
          </cell>
          <cell r="CM30" t="str">
            <v>In Possession and Registry Still Pending</v>
          </cell>
        </row>
        <row r="31">
          <cell r="E31" t="str">
            <v>Verified</v>
          </cell>
          <cell r="F31">
            <v>27</v>
          </cell>
          <cell r="G31" t="str">
            <v>Sunita Yadav</v>
          </cell>
          <cell r="H31" t="str">
            <v>A-10 ,Plot No.-11</v>
          </cell>
          <cell r="I31" t="str">
            <v>Plot:-11, Street:-A10, Vatika Aspirations</v>
          </cell>
          <cell r="J31">
            <v>46119</v>
          </cell>
          <cell r="K31" t="str">
            <v>savlodhia70@gmail.com</v>
          </cell>
          <cell r="L31">
            <v>9953251455</v>
          </cell>
          <cell r="M31" t="str">
            <v>No</v>
          </cell>
          <cell r="N31" t="str">
            <v>Form CA, Allotment Letter, BBA, Payment Receipt, 26 AS, St. of Acc., Identity Proof</v>
          </cell>
          <cell r="O31" t="str">
            <v>Nil</v>
          </cell>
          <cell r="P31" t="str">
            <v>Yes</v>
          </cell>
          <cell r="Q31" t="str">
            <v>No</v>
          </cell>
          <cell r="R31" t="str">
            <v>No</v>
          </cell>
          <cell r="S31" t="str">
            <v>No</v>
          </cell>
          <cell r="T31" t="str">
            <v>No</v>
          </cell>
          <cell r="U31">
            <v>178.8</v>
          </cell>
          <cell r="V31">
            <v>45071</v>
          </cell>
          <cell r="W31">
            <v>45000</v>
          </cell>
          <cell r="X31">
            <v>0</v>
          </cell>
          <cell r="Y31">
            <v>8046000.0000000009</v>
          </cell>
          <cell r="Z31">
            <v>8083470</v>
          </cell>
          <cell r="AA31">
            <v>2270885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10354355</v>
          </cell>
          <cell r="AM31" t="str">
            <v>Mr.Krit Narayan Mishra</v>
          </cell>
          <cell r="AN31">
            <v>9930861.3607951775</v>
          </cell>
          <cell r="AO31">
            <v>8070090.7699999996</v>
          </cell>
          <cell r="AP31">
            <v>1860770.590795178</v>
          </cell>
          <cell r="AQ31">
            <v>9930861.3607951775</v>
          </cell>
          <cell r="AR31">
            <v>45026</v>
          </cell>
          <cell r="AS31">
            <v>4023000</v>
          </cell>
          <cell r="AT31">
            <v>45131</v>
          </cell>
          <cell r="AU31">
            <v>1340995</v>
          </cell>
          <cell r="AV31">
            <v>45142</v>
          </cell>
          <cell r="AW31">
            <v>54181.77</v>
          </cell>
          <cell r="AX31">
            <v>45405</v>
          </cell>
          <cell r="AY31">
            <v>1300775</v>
          </cell>
          <cell r="AZ31">
            <v>45426</v>
          </cell>
          <cell r="BA31">
            <v>13139</v>
          </cell>
          <cell r="BB31">
            <v>46099</v>
          </cell>
          <cell r="BC31">
            <v>1338000</v>
          </cell>
          <cell r="CF31" t="str">
            <v>Monetary &amp; Possession</v>
          </cell>
          <cell r="CG31" t="str">
            <v>Form CA</v>
          </cell>
          <cell r="CH31" t="str">
            <v>Other than Registry</v>
          </cell>
          <cell r="CI31">
            <v>10354355</v>
          </cell>
          <cell r="CM31" t="str">
            <v>In Possession and Registry Still Pending</v>
          </cell>
        </row>
        <row r="32">
          <cell r="E32" t="str">
            <v>Verified</v>
          </cell>
          <cell r="F32">
            <v>28</v>
          </cell>
          <cell r="G32" t="str">
            <v>Chander Jyoti</v>
          </cell>
          <cell r="H32" t="str">
            <v>A-11 ,Plot No.-8</v>
          </cell>
          <cell r="I32" t="str">
            <v>Plot:-8, Street:-A-11, Vatika Aspirations</v>
          </cell>
          <cell r="J32">
            <v>46120</v>
          </cell>
          <cell r="K32" t="str">
            <v>chanderjyoti@hotmail.com</v>
          </cell>
          <cell r="L32">
            <v>9599757942</v>
          </cell>
          <cell r="M32" t="str">
            <v>No</v>
          </cell>
          <cell r="N32" t="str">
            <v xml:space="preserve">Form CA, TDS Certificate, Allotment Letter, Identity Possession Letter , St. of Acc., BBA, </v>
          </cell>
          <cell r="O32" t="str">
            <v>Bank St. of Owner</v>
          </cell>
          <cell r="P32" t="str">
            <v>yes</v>
          </cell>
          <cell r="Q32" t="str">
            <v>No</v>
          </cell>
          <cell r="R32" t="str">
            <v>No</v>
          </cell>
          <cell r="S32" t="str">
            <v>No</v>
          </cell>
          <cell r="T32" t="str">
            <v>No</v>
          </cell>
          <cell r="U32">
            <v>113.12</v>
          </cell>
          <cell r="V32">
            <v>44974</v>
          </cell>
          <cell r="W32">
            <v>77175</v>
          </cell>
          <cell r="X32">
            <v>0</v>
          </cell>
          <cell r="Y32">
            <v>8730036</v>
          </cell>
          <cell r="Z32">
            <v>8753636</v>
          </cell>
          <cell r="AA32">
            <v>2670338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11423974</v>
          </cell>
          <cell r="AM32" t="str">
            <v>Mr.Krit Narayan Mishra</v>
          </cell>
          <cell r="AN32">
            <v>11336763.874860274</v>
          </cell>
          <cell r="AO32">
            <v>8753636</v>
          </cell>
          <cell r="AP32">
            <v>2583127.8748602741</v>
          </cell>
          <cell r="AQ32">
            <v>11336763.874860274</v>
          </cell>
          <cell r="AR32">
            <v>44669</v>
          </cell>
          <cell r="AS32">
            <v>683000</v>
          </cell>
          <cell r="AT32">
            <v>44669</v>
          </cell>
          <cell r="AU32">
            <v>683000</v>
          </cell>
          <cell r="AV32">
            <v>44669</v>
          </cell>
          <cell r="AW32">
            <v>1253011</v>
          </cell>
          <cell r="AX32">
            <v>44979</v>
          </cell>
          <cell r="AY32">
            <v>3500000</v>
          </cell>
          <cell r="AZ32">
            <v>45133</v>
          </cell>
          <cell r="BA32">
            <v>803100</v>
          </cell>
          <cell r="BB32">
            <v>45163</v>
          </cell>
          <cell r="BC32">
            <v>69921</v>
          </cell>
          <cell r="BD32">
            <v>45405</v>
          </cell>
          <cell r="BE32">
            <v>864273</v>
          </cell>
          <cell r="BF32">
            <v>45422</v>
          </cell>
          <cell r="BG32">
            <v>8730</v>
          </cell>
          <cell r="BH32">
            <v>46105</v>
          </cell>
          <cell r="BI32">
            <v>500000</v>
          </cell>
          <cell r="BJ32">
            <v>46106</v>
          </cell>
          <cell r="BK32">
            <v>388601</v>
          </cell>
          <cell r="CF32" t="str">
            <v>Monetary &amp; Possession</v>
          </cell>
          <cell r="CG32" t="str">
            <v>Form CA</v>
          </cell>
          <cell r="CH32" t="str">
            <v>Other than Registry</v>
          </cell>
          <cell r="CI32">
            <v>11423974</v>
          </cell>
          <cell r="CM32" t="str">
            <v>In Possession and Registry Still Pending</v>
          </cell>
        </row>
        <row r="33">
          <cell r="E33" t="str">
            <v>Verified</v>
          </cell>
          <cell r="F33">
            <v>29</v>
          </cell>
          <cell r="G33" t="str">
            <v>Nipa Patel</v>
          </cell>
          <cell r="H33" t="str">
            <v>A-11 ,Plot No.-14</v>
          </cell>
          <cell r="I33" t="str">
            <v>Plot:-14, A-11, Vatika Aspirations</v>
          </cell>
          <cell r="J33">
            <v>46120</v>
          </cell>
          <cell r="K33" t="str">
            <v>hiren.patel570@gmail.com</v>
          </cell>
          <cell r="L33">
            <v>9811443306</v>
          </cell>
          <cell r="M33" t="str">
            <v>No</v>
          </cell>
          <cell r="N33" t="str">
            <v>Form CA, Allotment Letter, Payment Receipt, St. of Acc., Identity Proof, , Payment Proof, BBA</v>
          </cell>
          <cell r="O33" t="str">
            <v>Bank  St. of Owner</v>
          </cell>
          <cell r="P33" t="str">
            <v>No</v>
          </cell>
          <cell r="Q33" t="str">
            <v>No</v>
          </cell>
          <cell r="R33" t="str">
            <v>No</v>
          </cell>
          <cell r="S33" t="str">
            <v>No</v>
          </cell>
          <cell r="T33" t="str">
            <v>Yes</v>
          </cell>
          <cell r="U33">
            <v>113.12</v>
          </cell>
          <cell r="V33">
            <v>45037</v>
          </cell>
          <cell r="W33">
            <v>30000</v>
          </cell>
          <cell r="X33">
            <v>0</v>
          </cell>
          <cell r="Y33">
            <v>3393600</v>
          </cell>
          <cell r="Z33">
            <v>3417740</v>
          </cell>
          <cell r="AA33">
            <v>865058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4282798</v>
          </cell>
          <cell r="AM33" t="str">
            <v>Mr.Krit Narayan Mishra</v>
          </cell>
          <cell r="AN33">
            <v>4084620.9150684932</v>
          </cell>
          <cell r="AO33">
            <v>3417740</v>
          </cell>
          <cell r="AP33">
            <v>666880.91506849299</v>
          </cell>
          <cell r="AQ33">
            <v>4084620.9150684932</v>
          </cell>
          <cell r="AR33">
            <v>45016</v>
          </cell>
          <cell r="AS33">
            <v>1357440</v>
          </cell>
          <cell r="AT33">
            <v>45133</v>
          </cell>
          <cell r="AU33">
            <v>373300</v>
          </cell>
          <cell r="AV33">
            <v>45405</v>
          </cell>
          <cell r="AW33">
            <v>832000</v>
          </cell>
          <cell r="AX33">
            <v>45414</v>
          </cell>
          <cell r="AY33">
            <v>-832000</v>
          </cell>
          <cell r="AZ33">
            <v>45429</v>
          </cell>
          <cell r="BA33">
            <v>832000</v>
          </cell>
          <cell r="BB33">
            <v>46093</v>
          </cell>
          <cell r="BC33">
            <v>855000</v>
          </cell>
          <cell r="CF33" t="str">
            <v>Monetary &amp; Possession</v>
          </cell>
          <cell r="CG33" t="str">
            <v>Form CA</v>
          </cell>
          <cell r="CH33" t="str">
            <v>Other than Registry</v>
          </cell>
          <cell r="CI33">
            <v>4282798</v>
          </cell>
          <cell r="CM33" t="str">
            <v xml:space="preserve">Not in Possession </v>
          </cell>
        </row>
        <row r="34">
          <cell r="E34" t="str">
            <v>Verified</v>
          </cell>
          <cell r="F34">
            <v>30</v>
          </cell>
          <cell r="G34" t="str">
            <v>Naween Kumar Yadav &amp; Snehlata Yadav</v>
          </cell>
          <cell r="H34" t="str">
            <v>A-6 ,Plot No.-27</v>
          </cell>
          <cell r="I34" t="str">
            <v>Plot:-27, Street:- A6, Vatika Aspirations</v>
          </cell>
          <cell r="J34">
            <v>46120</v>
          </cell>
          <cell r="K34" t="str">
            <v>naween.mnit@gmail.com</v>
          </cell>
          <cell r="L34">
            <v>9953450190</v>
          </cell>
          <cell r="M34" t="str">
            <v>No</v>
          </cell>
          <cell r="N34" t="str">
            <v>Form CA, Allotment Letter, Possession Letter, Identity Proof, BBA</v>
          </cell>
          <cell r="O34" t="str">
            <v>Bank St. of Owner</v>
          </cell>
          <cell r="P34" t="str">
            <v>Yes</v>
          </cell>
          <cell r="Q34" t="str">
            <v>No</v>
          </cell>
          <cell r="R34" t="str">
            <v>No</v>
          </cell>
          <cell r="S34" t="str">
            <v>No</v>
          </cell>
          <cell r="T34" t="str">
            <v>No</v>
          </cell>
          <cell r="U34">
            <v>178.8</v>
          </cell>
          <cell r="V34">
            <v>44936</v>
          </cell>
          <cell r="W34">
            <v>77117.203579418347</v>
          </cell>
          <cell r="X34">
            <v>0</v>
          </cell>
          <cell r="Y34">
            <v>13788556.000000002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13560864</v>
          </cell>
          <cell r="AM34" t="str">
            <v>Mr.Krit Narayan Mishra</v>
          </cell>
          <cell r="AN34">
            <v>17635636.498410959</v>
          </cell>
          <cell r="AO34">
            <v>13788556</v>
          </cell>
          <cell r="AP34">
            <v>3847080.4984109593</v>
          </cell>
          <cell r="AQ34">
            <v>17635636.498410959</v>
          </cell>
          <cell r="AR34">
            <v>44692</v>
          </cell>
          <cell r="AS34">
            <v>664400</v>
          </cell>
          <cell r="AT34">
            <v>44692</v>
          </cell>
          <cell r="AU34">
            <v>172900</v>
          </cell>
          <cell r="AV34">
            <v>44692</v>
          </cell>
          <cell r="AW34">
            <v>715400</v>
          </cell>
          <cell r="AX34">
            <v>44692</v>
          </cell>
          <cell r="AY34">
            <v>51000</v>
          </cell>
          <cell r="AZ34">
            <v>44837</v>
          </cell>
          <cell r="BA34">
            <v>350000</v>
          </cell>
          <cell r="BB34">
            <v>44925</v>
          </cell>
          <cell r="BC34">
            <v>500000</v>
          </cell>
          <cell r="BD34">
            <v>44939</v>
          </cell>
          <cell r="BE34">
            <v>3812000</v>
          </cell>
          <cell r="BF34">
            <v>45061</v>
          </cell>
          <cell r="BG34">
            <v>500000</v>
          </cell>
          <cell r="BH34">
            <v>45062</v>
          </cell>
          <cell r="BI34">
            <v>300000</v>
          </cell>
          <cell r="BJ34">
            <v>45092</v>
          </cell>
          <cell r="BK34">
            <v>450000</v>
          </cell>
          <cell r="BL34">
            <v>45155</v>
          </cell>
          <cell r="BM34">
            <v>300000</v>
          </cell>
          <cell r="BN34">
            <v>45257</v>
          </cell>
          <cell r="BO34">
            <v>350000</v>
          </cell>
          <cell r="BP34">
            <v>45257</v>
          </cell>
          <cell r="BQ34">
            <v>100000</v>
          </cell>
          <cell r="BR34">
            <v>45293</v>
          </cell>
          <cell r="BS34">
            <v>500000</v>
          </cell>
          <cell r="BT34">
            <v>45299</v>
          </cell>
          <cell r="BU34">
            <v>600000</v>
          </cell>
          <cell r="BV34">
            <v>45302</v>
          </cell>
          <cell r="BW34">
            <v>600000</v>
          </cell>
          <cell r="BX34">
            <v>45323</v>
          </cell>
          <cell r="BY34">
            <v>-600000</v>
          </cell>
          <cell r="BZ34">
            <v>45379</v>
          </cell>
          <cell r="CA34">
            <v>2200000</v>
          </cell>
          <cell r="CB34">
            <v>45441</v>
          </cell>
          <cell r="CC34">
            <v>1500000</v>
          </cell>
          <cell r="CD34">
            <v>45441</v>
          </cell>
          <cell r="CE34">
            <v>722856</v>
          </cell>
          <cell r="CF34" t="str">
            <v>Monetary &amp; Possession</v>
          </cell>
          <cell r="CG34" t="str">
            <v>Form CA</v>
          </cell>
          <cell r="CH34" t="str">
            <v>Other than Registry</v>
          </cell>
          <cell r="CI34">
            <v>13560864</v>
          </cell>
          <cell r="CM34" t="str">
            <v>In Possession and Registry Still Pending</v>
          </cell>
        </row>
        <row r="35">
          <cell r="E35" t="str">
            <v>Verified</v>
          </cell>
          <cell r="F35">
            <v>31</v>
          </cell>
          <cell r="G35" t="str">
            <v>Manmohan</v>
          </cell>
          <cell r="H35" t="str">
            <v>A-4 ,Plot No.-12</v>
          </cell>
          <cell r="I35" t="str">
            <v>Plot:-12, Street:- A-4, Vatika Aspirations</v>
          </cell>
          <cell r="J35">
            <v>46120</v>
          </cell>
          <cell r="K35" t="str">
            <v>yuv201190@gmail.com</v>
          </cell>
          <cell r="L35">
            <v>9416052317</v>
          </cell>
          <cell r="M35" t="str">
            <v>No</v>
          </cell>
          <cell r="N35" t="str">
            <v>Form CA, Identity Proof, Allotment Letter, Possession letter, St. of Acc., BBA</v>
          </cell>
          <cell r="O35" t="str">
            <v>Bank St. of Owner</v>
          </cell>
          <cell r="P35" t="str">
            <v>Yes</v>
          </cell>
          <cell r="Q35" t="str">
            <v>No</v>
          </cell>
          <cell r="R35" t="str">
            <v>No</v>
          </cell>
          <cell r="S35" t="str">
            <v>No</v>
          </cell>
          <cell r="T35" t="str">
            <v>No</v>
          </cell>
          <cell r="U35">
            <v>131</v>
          </cell>
          <cell r="V35">
            <v>44974</v>
          </cell>
          <cell r="W35">
            <v>50344.152671755728</v>
          </cell>
          <cell r="X35">
            <v>0</v>
          </cell>
          <cell r="Y35">
            <v>6595084</v>
          </cell>
          <cell r="Z35">
            <v>6571484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6571484</v>
          </cell>
          <cell r="AM35" t="str">
            <v>Not Mentioned</v>
          </cell>
          <cell r="AN35">
            <v>8442866.9584661908</v>
          </cell>
          <cell r="AO35">
            <v>6595089.8399999999</v>
          </cell>
          <cell r="AP35">
            <v>1847777.1184661917</v>
          </cell>
          <cell r="AQ35">
            <v>8442866.9584661908</v>
          </cell>
          <cell r="AR35">
            <v>44959</v>
          </cell>
          <cell r="AS35">
            <v>3000000</v>
          </cell>
          <cell r="AT35">
            <v>45037</v>
          </cell>
          <cell r="AU35">
            <v>660000</v>
          </cell>
          <cell r="AV35">
            <v>45077</v>
          </cell>
          <cell r="AW35">
            <v>970000</v>
          </cell>
          <cell r="AX35">
            <v>45245</v>
          </cell>
          <cell r="AY35">
            <v>657000</v>
          </cell>
          <cell r="AZ35">
            <v>45443</v>
          </cell>
          <cell r="BA35">
            <v>900000</v>
          </cell>
          <cell r="BB35">
            <v>45450</v>
          </cell>
          <cell r="BC35">
            <v>342375</v>
          </cell>
          <cell r="BD35">
            <v>45453</v>
          </cell>
          <cell r="BE35">
            <v>65714.84</v>
          </cell>
          <cell r="CF35" t="str">
            <v>Monetary &amp; Registry</v>
          </cell>
          <cell r="CG35" t="str">
            <v>Form CA</v>
          </cell>
          <cell r="CH35" t="str">
            <v>Registry</v>
          </cell>
          <cell r="CI35">
            <v>6571484</v>
          </cell>
          <cell r="CM35" t="str">
            <v>In Possession and Registry Still Pending</v>
          </cell>
        </row>
        <row r="36">
          <cell r="E36" t="str">
            <v>Verified</v>
          </cell>
          <cell r="F36">
            <v>32</v>
          </cell>
          <cell r="G36" t="str">
            <v>Gopal Krishan</v>
          </cell>
          <cell r="H36" t="str">
            <v>A-11 ,Plot No.-35</v>
          </cell>
          <cell r="I36" t="str">
            <v>Plot:35, Street:- A-11, Vatika Aspirations</v>
          </cell>
          <cell r="J36">
            <v>46120</v>
          </cell>
          <cell r="K36" t="str">
            <v>raju1376@yahoo.com</v>
          </cell>
          <cell r="L36">
            <v>9416172219</v>
          </cell>
          <cell r="M36" t="str">
            <v>No</v>
          </cell>
          <cell r="N36" t="str">
            <v xml:space="preserve">Form CA, Calculation Sheet, Allotment Letter, St. of Acc., Bank St., 26 AS, Cancelled Cheque, Identity Proof, </v>
          </cell>
          <cell r="O36" t="str">
            <v>Possession Letter, (if Any), BBA</v>
          </cell>
          <cell r="P36" t="str">
            <v>No</v>
          </cell>
          <cell r="Q36" t="str">
            <v>No</v>
          </cell>
          <cell r="R36" t="str">
            <v>No</v>
          </cell>
          <cell r="S36" t="str">
            <v>No</v>
          </cell>
          <cell r="T36" t="str">
            <v>No</v>
          </cell>
          <cell r="U36">
            <v>113.12</v>
          </cell>
          <cell r="V36">
            <v>45561</v>
          </cell>
          <cell r="W36">
            <v>55800</v>
          </cell>
          <cell r="X36">
            <v>0</v>
          </cell>
          <cell r="Y36">
            <v>6312096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7547493.2199999997</v>
          </cell>
          <cell r="AM36" t="str">
            <v>Mr.Krit Narayan Mishra</v>
          </cell>
          <cell r="AN36">
            <v>7697837.431137315</v>
          </cell>
          <cell r="AO36">
            <v>6811465.7599999998</v>
          </cell>
          <cell r="AP36">
            <v>886371.67113731499</v>
          </cell>
          <cell r="AQ36">
            <v>7697837.431137315</v>
          </cell>
          <cell r="AR36">
            <v>45517</v>
          </cell>
          <cell r="AS36">
            <v>500000</v>
          </cell>
          <cell r="AT36">
            <v>45525</v>
          </cell>
          <cell r="AU36">
            <v>500000</v>
          </cell>
          <cell r="AV36">
            <v>45525</v>
          </cell>
          <cell r="AW36">
            <v>650000</v>
          </cell>
          <cell r="AX36">
            <v>45582</v>
          </cell>
          <cell r="AY36">
            <v>1000000</v>
          </cell>
          <cell r="AZ36">
            <v>45583</v>
          </cell>
          <cell r="BA36">
            <v>1000000</v>
          </cell>
          <cell r="BB36">
            <v>45587</v>
          </cell>
          <cell r="BC36">
            <v>137258</v>
          </cell>
          <cell r="BD36">
            <v>45624</v>
          </cell>
          <cell r="BE36">
            <v>1000000</v>
          </cell>
          <cell r="BF36">
            <v>45624</v>
          </cell>
          <cell r="BG36">
            <v>1000000</v>
          </cell>
          <cell r="BH36">
            <v>45624</v>
          </cell>
          <cell r="BI36">
            <v>461718</v>
          </cell>
          <cell r="BJ36">
            <v>45742</v>
          </cell>
          <cell r="BK36">
            <v>62489.760000000002</v>
          </cell>
          <cell r="BL36">
            <v>46014</v>
          </cell>
          <cell r="BM36">
            <v>500000</v>
          </cell>
          <cell r="CF36" t="str">
            <v>Monetary &amp; Possession</v>
          </cell>
          <cell r="CG36" t="str">
            <v>Form CA</v>
          </cell>
          <cell r="CH36" t="str">
            <v>Other than Registry</v>
          </cell>
          <cell r="CI36">
            <v>7547493.2199999997</v>
          </cell>
          <cell r="CM36" t="str">
            <v xml:space="preserve">Not in Possession </v>
          </cell>
        </row>
        <row r="37">
          <cell r="E37" t="str">
            <v>Verified</v>
          </cell>
          <cell r="F37">
            <v>33</v>
          </cell>
          <cell r="G37" t="str">
            <v>Bharat Kapoor &amp; Sandeep Kataria</v>
          </cell>
          <cell r="H37" t="str">
            <v>A-9 ,Plot No.-2</v>
          </cell>
          <cell r="I37" t="str">
            <v>Plot:-2, Street:- A-9, Vatika Aspirations</v>
          </cell>
          <cell r="J37">
            <v>46120</v>
          </cell>
          <cell r="K37" t="str">
            <v>kapoorb@hotmail.com</v>
          </cell>
          <cell r="L37">
            <v>9811266776</v>
          </cell>
          <cell r="M37" t="str">
            <v>No</v>
          </cell>
          <cell r="N37" t="str">
            <v>Form CA, Identity Proof, St. of Acc., BBA, Welcome Letter,Allotment Letter,</v>
          </cell>
          <cell r="O37" t="str">
            <v>Bank St. of Owner</v>
          </cell>
          <cell r="P37" t="str">
            <v>Yes</v>
          </cell>
          <cell r="Q37" t="str">
            <v>No</v>
          </cell>
          <cell r="R37" t="str">
            <v>No</v>
          </cell>
          <cell r="S37" t="str">
            <v>No</v>
          </cell>
          <cell r="T37" t="str">
            <v>No</v>
          </cell>
          <cell r="U37">
            <v>178.8</v>
          </cell>
          <cell r="V37">
            <v>45005</v>
          </cell>
          <cell r="W37">
            <v>72428.999999999985</v>
          </cell>
          <cell r="X37">
            <v>0</v>
          </cell>
          <cell r="Y37">
            <v>12950305.199999997</v>
          </cell>
          <cell r="Z37">
            <v>14749930</v>
          </cell>
          <cell r="AF37">
            <v>14749930</v>
          </cell>
          <cell r="AM37" t="str">
            <v>Not Mentioned</v>
          </cell>
          <cell r="AN37">
            <v>18746587.352379177</v>
          </cell>
          <cell r="AO37">
            <v>14749930.060000001</v>
          </cell>
          <cell r="AP37">
            <v>3996657.2923791776</v>
          </cell>
          <cell r="AQ37">
            <v>18746587.352379177</v>
          </cell>
          <cell r="AR37">
            <v>44683</v>
          </cell>
          <cell r="AS37">
            <v>1130220</v>
          </cell>
          <cell r="AT37">
            <v>44683</v>
          </cell>
          <cell r="AU37">
            <v>555660</v>
          </cell>
          <cell r="AV37">
            <v>44956</v>
          </cell>
          <cell r="AW37">
            <v>1716771</v>
          </cell>
          <cell r="AX37">
            <v>44972</v>
          </cell>
          <cell r="AY37">
            <v>2589614</v>
          </cell>
          <cell r="AZ37">
            <v>45014</v>
          </cell>
          <cell r="BA37">
            <v>2000000</v>
          </cell>
          <cell r="BB37">
            <v>45016</v>
          </cell>
          <cell r="BC37">
            <v>790000</v>
          </cell>
          <cell r="BD37">
            <v>45016</v>
          </cell>
          <cell r="BE37">
            <v>2000000</v>
          </cell>
          <cell r="BF37">
            <v>45671</v>
          </cell>
          <cell r="BG37">
            <v>1500000</v>
          </cell>
          <cell r="BH37">
            <v>45674</v>
          </cell>
          <cell r="BI37">
            <v>1919081</v>
          </cell>
          <cell r="BJ37">
            <v>45679</v>
          </cell>
          <cell r="BK37">
            <v>419081</v>
          </cell>
          <cell r="BL37">
            <v>45726</v>
          </cell>
          <cell r="BM37">
            <v>129503.06</v>
          </cell>
          <cell r="CG37" t="str">
            <v>Form CA</v>
          </cell>
          <cell r="CI37">
            <v>14749930</v>
          </cell>
          <cell r="CM37" t="str">
            <v>In Possession and Registry Still Pending</v>
          </cell>
        </row>
        <row r="38">
          <cell r="E38" t="str">
            <v>Verified</v>
          </cell>
          <cell r="F38">
            <v>34</v>
          </cell>
          <cell r="G38" t="str">
            <v xml:space="preserve">Manmohan &amp; Usha </v>
          </cell>
          <cell r="H38" t="str">
            <v>A-12 ,Plot No.-8</v>
          </cell>
          <cell r="I38" t="str">
            <v>Plot:-8, Street:- A-12, Vatika Aspirations</v>
          </cell>
          <cell r="J38">
            <v>46120</v>
          </cell>
          <cell r="K38" t="str">
            <v>yuvrajabrol90@gmail.com</v>
          </cell>
          <cell r="L38">
            <v>9416052317</v>
          </cell>
          <cell r="M38" t="str">
            <v>No</v>
          </cell>
          <cell r="N38" t="str">
            <v>Form CA, Identity Proof, Allotment Letter, Possession letter, St. of Acc., BBA</v>
          </cell>
          <cell r="O38" t="str">
            <v>Bank St. of Owner</v>
          </cell>
          <cell r="P38" t="str">
            <v>Yes</v>
          </cell>
          <cell r="Q38" t="str">
            <v>No</v>
          </cell>
          <cell r="R38" t="str">
            <v>No</v>
          </cell>
          <cell r="S38" t="str">
            <v>No</v>
          </cell>
          <cell r="T38" t="str">
            <v>No</v>
          </cell>
          <cell r="U38">
            <v>112.72</v>
          </cell>
          <cell r="V38">
            <v>45005</v>
          </cell>
          <cell r="W38">
            <v>77261.710432931155</v>
          </cell>
          <cell r="X38">
            <v>0</v>
          </cell>
          <cell r="Y38">
            <v>8708940</v>
          </cell>
          <cell r="Z38">
            <v>8679440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8679440</v>
          </cell>
          <cell r="AM38" t="str">
            <v>Not Mentioned</v>
          </cell>
          <cell r="AN38">
            <v>11034462.763879452</v>
          </cell>
          <cell r="AO38">
            <v>8703040</v>
          </cell>
          <cell r="AP38">
            <v>2331422.7638794524</v>
          </cell>
          <cell r="AQ38">
            <v>11034462.763879452</v>
          </cell>
          <cell r="AR38">
            <v>45014</v>
          </cell>
          <cell r="AS38">
            <v>1000000</v>
          </cell>
          <cell r="AT38">
            <v>45014</v>
          </cell>
          <cell r="AU38">
            <v>1000000</v>
          </cell>
          <cell r="AV38">
            <v>45014</v>
          </cell>
          <cell r="AW38">
            <v>1000000</v>
          </cell>
          <cell r="AX38">
            <v>45029</v>
          </cell>
          <cell r="AY38">
            <v>1000000</v>
          </cell>
          <cell r="AZ38">
            <v>45142</v>
          </cell>
          <cell r="BA38">
            <v>1000000</v>
          </cell>
          <cell r="BB38">
            <v>45142</v>
          </cell>
          <cell r="BC38">
            <v>1000000</v>
          </cell>
          <cell r="BD38">
            <v>45245</v>
          </cell>
          <cell r="BE38">
            <v>477500</v>
          </cell>
          <cell r="BF38">
            <v>45245</v>
          </cell>
          <cell r="BG38">
            <v>477500</v>
          </cell>
          <cell r="BH38">
            <v>45411</v>
          </cell>
          <cell r="BI38">
            <v>830623</v>
          </cell>
          <cell r="BJ38">
            <v>45411</v>
          </cell>
          <cell r="BK38">
            <v>830623</v>
          </cell>
          <cell r="BL38">
            <v>45453</v>
          </cell>
          <cell r="BM38">
            <v>86794</v>
          </cell>
          <cell r="CF38" t="str">
            <v>Monetary</v>
          </cell>
          <cell r="CG38" t="str">
            <v>Form CA</v>
          </cell>
          <cell r="CH38" t="str">
            <v>Other than Registry</v>
          </cell>
          <cell r="CI38">
            <v>8679440</v>
          </cell>
          <cell r="CM38" t="str">
            <v>In Possession and Registry Still Pending</v>
          </cell>
        </row>
        <row r="39">
          <cell r="E39" t="str">
            <v>Verified</v>
          </cell>
          <cell r="F39">
            <v>35</v>
          </cell>
          <cell r="G39" t="str">
            <v>Rai Randhir Prasad and Anita Roy</v>
          </cell>
          <cell r="H39" t="str">
            <v>A-6 ,Plot No.-14</v>
          </cell>
          <cell r="I39" t="str">
            <v>Plot:-14, Street:- A-6, Vatika Aspirations</v>
          </cell>
          <cell r="J39">
            <v>46120</v>
          </cell>
          <cell r="K39" t="str">
            <v>rairandhir12@gmail.com</v>
          </cell>
          <cell r="L39">
            <v>9582214600</v>
          </cell>
          <cell r="M39" t="str">
            <v>No</v>
          </cell>
          <cell r="N39" t="str">
            <v>Form CA, St. of Acc., BBA, Email Comm., Possession Letter, Allotment Letter</v>
          </cell>
          <cell r="O39" t="str">
            <v xml:space="preserve"> Identity Proof, Bank St. of Proof</v>
          </cell>
          <cell r="P39" t="str">
            <v>Yes</v>
          </cell>
          <cell r="Q39" t="str">
            <v>No</v>
          </cell>
          <cell r="R39" t="str">
            <v>No</v>
          </cell>
          <cell r="S39" t="str">
            <v>No</v>
          </cell>
          <cell r="T39" t="str">
            <v>No</v>
          </cell>
          <cell r="U39">
            <v>131</v>
          </cell>
          <cell r="V39">
            <v>44851</v>
          </cell>
          <cell r="W39">
            <v>77000</v>
          </cell>
          <cell r="X39">
            <v>0</v>
          </cell>
          <cell r="Y39">
            <v>10087000</v>
          </cell>
          <cell r="Z39">
            <v>10110600</v>
          </cell>
          <cell r="AA39">
            <v>6717942</v>
          </cell>
          <cell r="AF39">
            <v>16828542</v>
          </cell>
          <cell r="AM39" t="str">
            <v>Mr.Krit Narayan Mishra</v>
          </cell>
          <cell r="AN39">
            <v>13373836.140821919</v>
          </cell>
          <cell r="AO39">
            <v>10110600</v>
          </cell>
          <cell r="AP39">
            <v>3263236.1408219179</v>
          </cell>
          <cell r="AQ39">
            <v>13373836.140821919</v>
          </cell>
          <cell r="AR39">
            <v>44718</v>
          </cell>
          <cell r="AS39">
            <v>144500</v>
          </cell>
          <cell r="AT39">
            <v>44718</v>
          </cell>
          <cell r="AU39">
            <v>485000</v>
          </cell>
          <cell r="AV39">
            <v>44718</v>
          </cell>
          <cell r="AW39">
            <v>1000000</v>
          </cell>
          <cell r="AX39">
            <v>44718</v>
          </cell>
          <cell r="AY39">
            <v>900000</v>
          </cell>
          <cell r="AZ39">
            <v>44734</v>
          </cell>
          <cell r="BA39">
            <v>1000000</v>
          </cell>
          <cell r="BB39">
            <v>44813</v>
          </cell>
          <cell r="BC39">
            <v>500000</v>
          </cell>
          <cell r="BD39">
            <v>44963</v>
          </cell>
          <cell r="BE39">
            <v>1008700</v>
          </cell>
          <cell r="BF39">
            <v>44963</v>
          </cell>
          <cell r="BG39">
            <v>1008700</v>
          </cell>
          <cell r="BH39">
            <v>44974</v>
          </cell>
          <cell r="BI39">
            <v>1008700</v>
          </cell>
          <cell r="BJ39">
            <v>45111</v>
          </cell>
          <cell r="BK39">
            <v>1000000</v>
          </cell>
          <cell r="BL39">
            <v>45117</v>
          </cell>
          <cell r="BM39">
            <v>500000</v>
          </cell>
          <cell r="BN39">
            <v>45408</v>
          </cell>
          <cell r="BO39">
            <v>1055000</v>
          </cell>
          <cell r="BP39">
            <v>45441</v>
          </cell>
          <cell r="BQ39">
            <v>399130</v>
          </cell>
          <cell r="BR39">
            <v>45456</v>
          </cell>
          <cell r="BS39">
            <v>100870</v>
          </cell>
          <cell r="CF39" t="str">
            <v>Monetary</v>
          </cell>
          <cell r="CG39" t="str">
            <v>Form CA</v>
          </cell>
          <cell r="CH39" t="str">
            <v>Other than Registry</v>
          </cell>
          <cell r="CI39">
            <v>16828542</v>
          </cell>
          <cell r="CM39" t="str">
            <v>In Possession and Registry Still Pending</v>
          </cell>
        </row>
        <row r="40">
          <cell r="E40" t="str">
            <v>Verified</v>
          </cell>
          <cell r="F40">
            <v>36</v>
          </cell>
          <cell r="G40" t="str">
            <v>Rekha Mehrotra and Mudit Mehrotra</v>
          </cell>
          <cell r="H40" t="str">
            <v>A-9 ,Plot No.-23</v>
          </cell>
          <cell r="I40" t="str">
            <v>Plot:-23, Street:- A-9, Vatika Aspirations</v>
          </cell>
          <cell r="J40">
            <v>46120</v>
          </cell>
          <cell r="K40" t="str">
            <v>muditmehrotra28@gmail.com</v>
          </cell>
          <cell r="L40">
            <v>9599915006</v>
          </cell>
          <cell r="M40" t="str">
            <v>No</v>
          </cell>
          <cell r="N40" t="str">
            <v>Form CA, BBA, Allotmentr Letter, St. of Acc., Possession Letter, Identity Proof</v>
          </cell>
          <cell r="O40" t="str">
            <v>Nil</v>
          </cell>
          <cell r="P40" t="str">
            <v>Yes</v>
          </cell>
          <cell r="Q40" t="str">
            <v>No</v>
          </cell>
          <cell r="R40" t="str">
            <v>No</v>
          </cell>
          <cell r="S40" t="str">
            <v>No</v>
          </cell>
          <cell r="T40" t="str">
            <v>No</v>
          </cell>
          <cell r="U40">
            <v>178.8</v>
          </cell>
          <cell r="V40">
            <v>44974</v>
          </cell>
          <cell r="W40">
            <v>72585.989932885903</v>
          </cell>
          <cell r="X40">
            <v>0</v>
          </cell>
          <cell r="Y40">
            <v>12978375</v>
          </cell>
          <cell r="Z40">
            <v>13078375</v>
          </cell>
          <cell r="AA40">
            <v>4062405</v>
          </cell>
          <cell r="AF40">
            <v>17140780</v>
          </cell>
          <cell r="AM40" t="str">
            <v>Mr.Krit Narayan Mishra</v>
          </cell>
          <cell r="AN40">
            <v>17042938.955342464</v>
          </cell>
          <cell r="AO40">
            <v>12978375</v>
          </cell>
          <cell r="AP40">
            <v>4064563.9553424655</v>
          </cell>
          <cell r="AQ40">
            <v>17042938.955342464</v>
          </cell>
          <cell r="AR40">
            <v>44665</v>
          </cell>
          <cell r="AS40">
            <v>3511424</v>
          </cell>
          <cell r="AT40">
            <v>44674</v>
          </cell>
          <cell r="AU40">
            <v>25000</v>
          </cell>
          <cell r="AV40">
            <v>44830</v>
          </cell>
          <cell r="AW40">
            <v>645456</v>
          </cell>
          <cell r="AX40">
            <v>44831</v>
          </cell>
          <cell r="AY40">
            <v>1000000</v>
          </cell>
          <cell r="AZ40">
            <v>44942</v>
          </cell>
          <cell r="BA40">
            <v>1000000</v>
          </cell>
          <cell r="BB40">
            <v>44946</v>
          </cell>
          <cell r="BC40">
            <v>1470000</v>
          </cell>
          <cell r="BD40">
            <v>45104</v>
          </cell>
          <cell r="BE40">
            <v>1500000</v>
          </cell>
          <cell r="BF40">
            <v>45185</v>
          </cell>
          <cell r="BG40">
            <v>600000</v>
          </cell>
          <cell r="BH40">
            <v>45240</v>
          </cell>
          <cell r="BI40">
            <v>450000</v>
          </cell>
          <cell r="BJ40">
            <v>45287</v>
          </cell>
          <cell r="BK40">
            <v>611950</v>
          </cell>
          <cell r="BL40">
            <v>45428</v>
          </cell>
          <cell r="BM40">
            <v>700000</v>
          </cell>
          <cell r="BN40">
            <v>45441</v>
          </cell>
          <cell r="BO40">
            <v>500000</v>
          </cell>
          <cell r="BP40">
            <v>45448</v>
          </cell>
          <cell r="BQ40">
            <v>500000</v>
          </cell>
          <cell r="BR40">
            <v>45498</v>
          </cell>
          <cell r="BS40">
            <v>170000</v>
          </cell>
          <cell r="BT40">
            <v>45558</v>
          </cell>
          <cell r="BU40">
            <v>115000</v>
          </cell>
          <cell r="BV40">
            <v>45558</v>
          </cell>
          <cell r="BW40">
            <v>-500000</v>
          </cell>
          <cell r="BX40">
            <v>45579</v>
          </cell>
          <cell r="BY40">
            <v>549997</v>
          </cell>
          <cell r="BZ40">
            <v>45664</v>
          </cell>
          <cell r="CA40">
            <v>129548</v>
          </cell>
          <cell r="CF40" t="str">
            <v>Monetary</v>
          </cell>
          <cell r="CG40" t="str">
            <v>Form CA</v>
          </cell>
          <cell r="CH40" t="str">
            <v>Other than Registry</v>
          </cell>
          <cell r="CI40">
            <v>17140780</v>
          </cell>
          <cell r="CM40" t="str">
            <v>In Possession and Registry Still Pending</v>
          </cell>
        </row>
        <row r="41">
          <cell r="E41" t="str">
            <v>Verified</v>
          </cell>
          <cell r="F41">
            <v>37</v>
          </cell>
          <cell r="G41" t="str">
            <v>Jaya Tripathi, Anchu Singal, Shiv Priya</v>
          </cell>
          <cell r="H41" t="str">
            <v>A-12 ,Plot No.-14</v>
          </cell>
          <cell r="I41" t="str">
            <v>Plot:-14, Street:- A-12, Vatika Aspirations</v>
          </cell>
          <cell r="J41">
            <v>46120</v>
          </cell>
          <cell r="K41" t="str">
            <v>tripathijaya47@gmail.com</v>
          </cell>
          <cell r="M41" t="str">
            <v>No</v>
          </cell>
          <cell r="N41" t="str">
            <v xml:space="preserve">Form CA, BBA, Allotment Letter, St. of Acc., </v>
          </cell>
          <cell r="O41" t="str">
            <v>Bank St.of Owner</v>
          </cell>
          <cell r="P41" t="str">
            <v>No</v>
          </cell>
          <cell r="Q41" t="str">
            <v>No</v>
          </cell>
          <cell r="R41" t="str">
            <v>No</v>
          </cell>
          <cell r="S41" t="str">
            <v>No</v>
          </cell>
          <cell r="T41" t="str">
            <v>No</v>
          </cell>
          <cell r="U41">
            <v>112.72</v>
          </cell>
          <cell r="V41">
            <v>44930</v>
          </cell>
          <cell r="W41">
            <v>74000</v>
          </cell>
          <cell r="X41">
            <v>0</v>
          </cell>
          <cell r="Y41">
            <v>8341280</v>
          </cell>
          <cell r="Z41">
            <v>8391414</v>
          </cell>
          <cell r="AA41">
            <v>2502672</v>
          </cell>
          <cell r="AF41">
            <v>10894086</v>
          </cell>
          <cell r="AM41" t="str">
            <v>Mr.Krit Narayan Mishra</v>
          </cell>
          <cell r="AN41">
            <v>10896056.390738413</v>
          </cell>
          <cell r="AO41">
            <v>8391414.4700000007</v>
          </cell>
          <cell r="AP41">
            <v>2504641.9207384111</v>
          </cell>
          <cell r="AQ41">
            <v>10896056.390738413</v>
          </cell>
          <cell r="AR41">
            <v>44662</v>
          </cell>
          <cell r="AS41">
            <v>200000</v>
          </cell>
          <cell r="AT41">
            <v>44662</v>
          </cell>
          <cell r="AU41">
            <v>664838</v>
          </cell>
          <cell r="AV41">
            <v>44662</v>
          </cell>
          <cell r="AW41">
            <v>100000</v>
          </cell>
          <cell r="AX41">
            <v>44662</v>
          </cell>
          <cell r="AY41">
            <v>777000</v>
          </cell>
          <cell r="AZ41">
            <v>44697</v>
          </cell>
          <cell r="BA41">
            <v>100000</v>
          </cell>
          <cell r="BB41">
            <v>44699</v>
          </cell>
          <cell r="BC41">
            <v>-200000</v>
          </cell>
          <cell r="BD41">
            <v>44914</v>
          </cell>
          <cell r="BE41">
            <v>1700000</v>
          </cell>
          <cell r="BF41">
            <v>44950</v>
          </cell>
          <cell r="BG41">
            <v>1500000</v>
          </cell>
          <cell r="BH41">
            <v>44936</v>
          </cell>
          <cell r="BI41">
            <v>300000</v>
          </cell>
          <cell r="BJ41">
            <v>45056</v>
          </cell>
          <cell r="BK41">
            <v>200000</v>
          </cell>
          <cell r="BL41">
            <v>45386</v>
          </cell>
          <cell r="BM41">
            <v>867191</v>
          </cell>
          <cell r="BN41">
            <v>45386</v>
          </cell>
          <cell r="BO41">
            <v>984776</v>
          </cell>
          <cell r="BP41">
            <v>45386</v>
          </cell>
          <cell r="BQ41">
            <v>1087663</v>
          </cell>
          <cell r="BR41">
            <v>45454</v>
          </cell>
          <cell r="BS41">
            <v>109946.47</v>
          </cell>
          <cell r="CF41" t="str">
            <v>Monetary</v>
          </cell>
          <cell r="CG41" t="str">
            <v>Form CA</v>
          </cell>
          <cell r="CH41" t="str">
            <v>Other than Registry</v>
          </cell>
          <cell r="CI41">
            <v>10894086</v>
          </cell>
          <cell r="CM41" t="str">
            <v xml:space="preserve">Not in Possession </v>
          </cell>
        </row>
        <row r="42">
          <cell r="E42" t="str">
            <v>Verified</v>
          </cell>
          <cell r="F42">
            <v>38</v>
          </cell>
          <cell r="G42" t="str">
            <v>Bharat Kapoor &amp; Sandeep Kataria</v>
          </cell>
          <cell r="H42" t="str">
            <v>A-9 ,Plot No.-4</v>
          </cell>
          <cell r="I42" t="str">
            <v>Plot:-4, Street:- A-9, Vatika Aspirations</v>
          </cell>
          <cell r="J42">
            <v>46120</v>
          </cell>
          <cell r="K42" t="str">
            <v>kapoorb@hotmail.com</v>
          </cell>
          <cell r="L42">
            <v>9811266776</v>
          </cell>
          <cell r="M42" t="str">
            <v>No</v>
          </cell>
          <cell r="N42" t="str">
            <v>Form CA, Identity Proof, St. of Acc., BBA, Welcome Letter,Allotment Letter,</v>
          </cell>
          <cell r="O42" t="str">
            <v>Bank St. of Owner</v>
          </cell>
          <cell r="P42" t="str">
            <v>Yes</v>
          </cell>
          <cell r="Q42" t="str">
            <v>No</v>
          </cell>
          <cell r="R42" t="str">
            <v>No</v>
          </cell>
          <cell r="S42" t="str">
            <v>No</v>
          </cell>
          <cell r="T42" t="str">
            <v>No</v>
          </cell>
          <cell r="U42">
            <v>178.8</v>
          </cell>
          <cell r="V42">
            <v>45005</v>
          </cell>
          <cell r="W42">
            <v>72403.998881431762</v>
          </cell>
          <cell r="X42">
            <v>0</v>
          </cell>
          <cell r="Y42">
            <v>12945835</v>
          </cell>
          <cell r="Z42">
            <v>14686205</v>
          </cell>
          <cell r="AF42">
            <v>14686205</v>
          </cell>
          <cell r="AM42" t="str">
            <v>Not Mentioned</v>
          </cell>
          <cell r="AN42">
            <v>18673817.899013698</v>
          </cell>
          <cell r="AO42">
            <v>14686205</v>
          </cell>
          <cell r="AP42">
            <v>3987612.8990136981</v>
          </cell>
          <cell r="AQ42">
            <v>18673817.899013698</v>
          </cell>
          <cell r="AR42">
            <v>44683</v>
          </cell>
          <cell r="AS42">
            <v>1134700</v>
          </cell>
          <cell r="AT42">
            <v>44683</v>
          </cell>
          <cell r="AU42">
            <v>546883</v>
          </cell>
          <cell r="AV42">
            <v>44956</v>
          </cell>
          <cell r="AW42">
            <v>1716771</v>
          </cell>
          <cell r="AX42">
            <v>44972</v>
          </cell>
          <cell r="AY42">
            <v>2589614</v>
          </cell>
          <cell r="AZ42">
            <v>45014</v>
          </cell>
          <cell r="BA42">
            <v>4790303</v>
          </cell>
          <cell r="BB42">
            <v>45671</v>
          </cell>
          <cell r="BC42">
            <v>1500000</v>
          </cell>
          <cell r="BD42">
            <v>45674</v>
          </cell>
          <cell r="BE42">
            <v>1889238</v>
          </cell>
          <cell r="BF42">
            <v>45679</v>
          </cell>
          <cell r="BG42">
            <v>389238</v>
          </cell>
          <cell r="BH42">
            <v>45787</v>
          </cell>
          <cell r="BI42">
            <v>129458</v>
          </cell>
          <cell r="CF42" t="str">
            <v>Monetary</v>
          </cell>
          <cell r="CG42" t="str">
            <v>Form CA</v>
          </cell>
          <cell r="CH42" t="str">
            <v>Other than Registry</v>
          </cell>
          <cell r="CI42">
            <v>14686205</v>
          </cell>
          <cell r="CM42" t="str">
            <v>In Possession and Registry Still Pending</v>
          </cell>
        </row>
        <row r="43">
          <cell r="E43" t="str">
            <v>Verified</v>
          </cell>
          <cell r="F43">
            <v>39</v>
          </cell>
          <cell r="G43" t="str">
            <v>Bharat Kapoor &amp; Sandeep Kataria</v>
          </cell>
          <cell r="H43" t="str">
            <v>A-7 ,Plot No.-2</v>
          </cell>
          <cell r="I43" t="str">
            <v>Plot:-2, Street:- A-7, Vatika Aspirations</v>
          </cell>
          <cell r="J43">
            <v>46120</v>
          </cell>
          <cell r="K43" t="str">
            <v>kapoorb@hotmail.com</v>
          </cell>
          <cell r="L43">
            <v>9811266776</v>
          </cell>
          <cell r="M43" t="str">
            <v>No</v>
          </cell>
          <cell r="N43" t="str">
            <v>Form CA, Identity Proof, St. of Acc., BBA, Welcome Letter,Allotment Letter,</v>
          </cell>
          <cell r="O43" t="str">
            <v>Bank St. of Owner</v>
          </cell>
          <cell r="P43" t="str">
            <v>Yes</v>
          </cell>
          <cell r="Q43" t="str">
            <v>No</v>
          </cell>
          <cell r="R43" t="str">
            <v>No</v>
          </cell>
          <cell r="S43" t="str">
            <v>No</v>
          </cell>
          <cell r="T43" t="str">
            <v>No</v>
          </cell>
          <cell r="U43">
            <v>178.8</v>
          </cell>
          <cell r="V43">
            <v>45005</v>
          </cell>
          <cell r="W43">
            <v>77000</v>
          </cell>
          <cell r="X43">
            <v>0</v>
          </cell>
          <cell r="Y43">
            <v>13767600</v>
          </cell>
          <cell r="Z43">
            <v>13711200</v>
          </cell>
          <cell r="AF43">
            <v>13711200</v>
          </cell>
          <cell r="AM43" t="str">
            <v>Not Mentioned</v>
          </cell>
          <cell r="AN43">
            <v>18163234.637600001</v>
          </cell>
          <cell r="AO43">
            <v>13791200</v>
          </cell>
          <cell r="AP43">
            <v>4372034.6376</v>
          </cell>
          <cell r="AQ43">
            <v>18163234.637600001</v>
          </cell>
          <cell r="AR43">
            <v>44944</v>
          </cell>
          <cell r="AS43">
            <v>1000000</v>
          </cell>
          <cell r="AT43">
            <v>44944</v>
          </cell>
          <cell r="AU43">
            <v>2788650</v>
          </cell>
          <cell r="AV43">
            <v>44945</v>
          </cell>
          <cell r="AW43">
            <v>2000000</v>
          </cell>
          <cell r="AX43">
            <v>45010</v>
          </cell>
          <cell r="AY43">
            <v>5000000</v>
          </cell>
          <cell r="AZ43">
            <v>45016</v>
          </cell>
          <cell r="BA43">
            <v>2359223</v>
          </cell>
          <cell r="BB43">
            <v>45027</v>
          </cell>
          <cell r="BC43">
            <v>482051</v>
          </cell>
          <cell r="BD43">
            <v>45027</v>
          </cell>
          <cell r="BE43">
            <v>137676</v>
          </cell>
          <cell r="BF43">
            <v>45226</v>
          </cell>
          <cell r="BG43">
            <v>23600</v>
          </cell>
          <cell r="CF43" t="str">
            <v>Monetary</v>
          </cell>
          <cell r="CG43" t="str">
            <v>Form CA</v>
          </cell>
          <cell r="CH43" t="str">
            <v>Other than Registry</v>
          </cell>
          <cell r="CI43">
            <v>13711200</v>
          </cell>
          <cell r="CM43" t="str">
            <v>In Possession and Registry Still Pending</v>
          </cell>
        </row>
        <row r="44">
          <cell r="E44" t="str">
            <v>Verified</v>
          </cell>
          <cell r="F44">
            <v>40</v>
          </cell>
          <cell r="G44" t="str">
            <v>Bharat Kapoor &amp; Sandeep Kataria</v>
          </cell>
          <cell r="H44" t="str">
            <v>A-9 ,Plot No.-6</v>
          </cell>
          <cell r="I44" t="str">
            <v>Plot:-6, Street:- A-9, Vatika Aspirations</v>
          </cell>
          <cell r="J44">
            <v>46120</v>
          </cell>
          <cell r="K44" t="str">
            <v>kapoorb@hotmail.com</v>
          </cell>
          <cell r="L44">
            <v>9811266776</v>
          </cell>
          <cell r="M44" t="str">
            <v>No</v>
          </cell>
          <cell r="N44" t="str">
            <v>Form CA, Identity Proof, St. of Acc., BBA, Welcome Letter,Allotment Letter</v>
          </cell>
          <cell r="O44" t="str">
            <v>Bank St. of Owner</v>
          </cell>
          <cell r="P44" t="str">
            <v>No</v>
          </cell>
          <cell r="Q44" t="str">
            <v>No</v>
          </cell>
          <cell r="R44" t="str">
            <v>No</v>
          </cell>
          <cell r="S44" t="str">
            <v>No</v>
          </cell>
          <cell r="T44" t="str">
            <v>No</v>
          </cell>
          <cell r="U44">
            <v>178.8</v>
          </cell>
          <cell r="V44">
            <v>45005</v>
          </cell>
          <cell r="W44">
            <v>50000</v>
          </cell>
          <cell r="X44">
            <v>0</v>
          </cell>
          <cell r="Y44">
            <v>8940000</v>
          </cell>
          <cell r="Z44">
            <v>6500000</v>
          </cell>
          <cell r="AF44">
            <v>6500000</v>
          </cell>
          <cell r="AM44" t="str">
            <v>Not Mentioned</v>
          </cell>
          <cell r="AN44">
            <v>6668509.5890410962</v>
          </cell>
          <cell r="AO44">
            <v>6500000</v>
          </cell>
          <cell r="AP44">
            <v>168509.5890410959</v>
          </cell>
          <cell r="AQ44">
            <v>6668509.5890410962</v>
          </cell>
          <cell r="AR44">
            <v>45908</v>
          </cell>
          <cell r="AS44">
            <v>1000000</v>
          </cell>
          <cell r="AT44">
            <v>45944</v>
          </cell>
          <cell r="AU44">
            <v>1000000</v>
          </cell>
          <cell r="AV44">
            <v>45959</v>
          </cell>
          <cell r="AW44">
            <v>1000000</v>
          </cell>
          <cell r="AX44">
            <v>45985</v>
          </cell>
          <cell r="AY44">
            <v>2000000</v>
          </cell>
          <cell r="AZ44">
            <v>46009</v>
          </cell>
          <cell r="BA44">
            <v>1500000</v>
          </cell>
          <cell r="CF44" t="str">
            <v>Monetary</v>
          </cell>
          <cell r="CG44" t="str">
            <v>Form CA</v>
          </cell>
          <cell r="CH44" t="str">
            <v>Other than Registry</v>
          </cell>
          <cell r="CI44">
            <v>6500000</v>
          </cell>
          <cell r="CM44" t="str">
            <v xml:space="preserve">Not in Possession </v>
          </cell>
        </row>
        <row r="45">
          <cell r="E45" t="str">
            <v>Verified</v>
          </cell>
          <cell r="F45">
            <v>41</v>
          </cell>
          <cell r="G45" t="str">
            <v>Umesh Kumar Sharma</v>
          </cell>
          <cell r="H45" t="str">
            <v>A-11 ,Plot No.-33</v>
          </cell>
          <cell r="I45" t="str">
            <v>Plot:-33, Street:- A-11, Vatika Aspirations</v>
          </cell>
          <cell r="J45">
            <v>46120</v>
          </cell>
          <cell r="K45" t="str">
            <v>uk6859450@gmail.com</v>
          </cell>
          <cell r="L45">
            <v>7011019205</v>
          </cell>
          <cell r="M45" t="str">
            <v>No</v>
          </cell>
          <cell r="N45" t="str">
            <v>Form CA, Calculation Sheet, BBA, St. of Acc., TDS Cert., Allotment Letter, Identity Proof</v>
          </cell>
          <cell r="O45" t="str">
            <v>Bank St. of Owner</v>
          </cell>
          <cell r="P45" t="str">
            <v>No</v>
          </cell>
          <cell r="Q45" t="str">
            <v>No</v>
          </cell>
          <cell r="R45" t="str">
            <v>No</v>
          </cell>
          <cell r="S45" t="str">
            <v>No</v>
          </cell>
          <cell r="T45" t="str">
            <v>No</v>
          </cell>
          <cell r="U45">
            <v>113.12</v>
          </cell>
          <cell r="V45">
            <v>45566</v>
          </cell>
          <cell r="W45">
            <v>97500</v>
          </cell>
          <cell r="X45">
            <v>197960</v>
          </cell>
          <cell r="Y45">
            <v>11227160</v>
          </cell>
          <cell r="Z45">
            <v>5973502</v>
          </cell>
          <cell r="AA45">
            <v>776430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6849590</v>
          </cell>
          <cell r="AM45" t="str">
            <v>Mr.Krit Narayan Mishra</v>
          </cell>
          <cell r="AN45">
            <v>6393393.8321418082</v>
          </cell>
          <cell r="AO45">
            <v>5514648.54</v>
          </cell>
          <cell r="AP45">
            <v>878745.2921418082</v>
          </cell>
          <cell r="AQ45">
            <v>6393393.8321418082</v>
          </cell>
          <cell r="AR45">
            <v>45448</v>
          </cell>
          <cell r="AS45">
            <v>1000000</v>
          </cell>
          <cell r="AT45">
            <v>45502</v>
          </cell>
          <cell r="AU45">
            <v>3300000</v>
          </cell>
          <cell r="AV45">
            <v>45593</v>
          </cell>
          <cell r="AW45">
            <v>500000</v>
          </cell>
          <cell r="AX45">
            <v>45614</v>
          </cell>
          <cell r="AY45">
            <v>200000</v>
          </cell>
          <cell r="AZ45">
            <v>45638</v>
          </cell>
          <cell r="BA45">
            <v>459454</v>
          </cell>
          <cell r="BB45">
            <v>45663</v>
          </cell>
          <cell r="BC45">
            <v>54594.54</v>
          </cell>
          <cell r="BD45">
            <v>45679</v>
          </cell>
          <cell r="BE45">
            <v>600</v>
          </cell>
          <cell r="CF45" t="str">
            <v>Monetary</v>
          </cell>
          <cell r="CG45" t="str">
            <v>Form CA</v>
          </cell>
          <cell r="CH45" t="str">
            <v>Other than Registry</v>
          </cell>
          <cell r="CI45">
            <v>6849590</v>
          </cell>
          <cell r="CM45" t="str">
            <v xml:space="preserve">Not in Possession </v>
          </cell>
        </row>
        <row r="46">
          <cell r="E46" t="str">
            <v>Verified</v>
          </cell>
          <cell r="F46">
            <v>42</v>
          </cell>
          <cell r="G46" t="str">
            <v>Rampal Sharma</v>
          </cell>
          <cell r="H46" t="str">
            <v>A-2 ,Plot No.-29</v>
          </cell>
          <cell r="I46" t="str">
            <v>Plot:-29, Street:- A-2, Vatika Aspirations</v>
          </cell>
          <cell r="J46">
            <v>46120</v>
          </cell>
          <cell r="K46" t="str">
            <v>rampal1869@gmail.com</v>
          </cell>
          <cell r="L46">
            <v>9414419007</v>
          </cell>
          <cell r="M46" t="str">
            <v>No</v>
          </cell>
          <cell r="N46" t="str">
            <v xml:space="preserve">Form CA, Calculation Sheet, Payment Receipt, Sale Deed, Identity Proof, </v>
          </cell>
          <cell r="O46" t="str">
            <v>St. of Acc., BBA, Bank St. of Owner, Possession Letter</v>
          </cell>
          <cell r="P46" t="str">
            <v>Yes</v>
          </cell>
          <cell r="Q46" t="str">
            <v>No</v>
          </cell>
          <cell r="R46" t="str">
            <v>No</v>
          </cell>
          <cell r="S46" t="str">
            <v>No</v>
          </cell>
          <cell r="T46" t="str">
            <v>No</v>
          </cell>
          <cell r="U46">
            <v>168.35</v>
          </cell>
          <cell r="X46">
            <v>0</v>
          </cell>
          <cell r="Z46">
            <v>6031980</v>
          </cell>
          <cell r="AA46">
            <v>1336377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7368357</v>
          </cell>
          <cell r="AM46" t="str">
            <v>Mr.Krit Narayan Mishra</v>
          </cell>
          <cell r="AN46">
            <v>7475267.1096986299</v>
          </cell>
          <cell r="AO46">
            <v>6031980</v>
          </cell>
          <cell r="AP46">
            <v>1443287.1096986302</v>
          </cell>
          <cell r="AQ46">
            <v>7475267.1096986299</v>
          </cell>
          <cell r="AR46">
            <v>45250</v>
          </cell>
          <cell r="AS46">
            <v>5531980</v>
          </cell>
          <cell r="AT46">
            <v>45218</v>
          </cell>
          <cell r="AU46">
            <v>500000</v>
          </cell>
          <cell r="CF46" t="str">
            <v>Monetary</v>
          </cell>
          <cell r="CG46" t="str">
            <v>Form CA</v>
          </cell>
          <cell r="CH46" t="str">
            <v>Registry</v>
          </cell>
          <cell r="CI46">
            <v>7368357</v>
          </cell>
          <cell r="CM46" t="str">
            <v>In Possession and Registry Still Pending</v>
          </cell>
        </row>
        <row r="47">
          <cell r="E47" t="str">
            <v>Verified</v>
          </cell>
          <cell r="F47">
            <v>43</v>
          </cell>
          <cell r="G47" t="str">
            <v>Vineet Saroha</v>
          </cell>
          <cell r="H47" t="str">
            <v>A-11 ,Plot No.-18</v>
          </cell>
          <cell r="I47" t="str">
            <v>Plot:-18, Street:- A-11, Vatika Aspirations</v>
          </cell>
          <cell r="J47">
            <v>46120</v>
          </cell>
          <cell r="K47" t="str">
            <v>vineet.saroha87@gmail.com</v>
          </cell>
          <cell r="M47" t="str">
            <v>No</v>
          </cell>
          <cell r="N47" t="str">
            <v>Form CA, BBA.St.of Acc., Allotment Letter, Identity Proof, Payment Receipt</v>
          </cell>
          <cell r="O47" t="str">
            <v xml:space="preserve">Bank st. of Owner, Updated St. of Acc. </v>
          </cell>
          <cell r="P47" t="str">
            <v>No</v>
          </cell>
          <cell r="Q47" t="str">
            <v>No</v>
          </cell>
          <cell r="R47" t="str">
            <v>No</v>
          </cell>
          <cell r="S47" t="str">
            <v>No</v>
          </cell>
          <cell r="T47" t="str">
            <v>No</v>
          </cell>
          <cell r="U47">
            <v>113.12</v>
          </cell>
          <cell r="V47">
            <v>44930</v>
          </cell>
          <cell r="W47">
            <v>73000</v>
          </cell>
          <cell r="X47">
            <v>0</v>
          </cell>
          <cell r="Y47">
            <v>8257760</v>
          </cell>
          <cell r="Z47">
            <v>8116424</v>
          </cell>
          <cell r="AA47">
            <v>1460956.3199999998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9577380.3200000003</v>
          </cell>
          <cell r="AM47" t="str">
            <v>Mr.Krit Narayan Mishra</v>
          </cell>
          <cell r="AN47">
            <v>9862661.8985205479</v>
          </cell>
          <cell r="AO47">
            <v>7516424</v>
          </cell>
          <cell r="AP47">
            <v>2346237.8985205479</v>
          </cell>
          <cell r="AQ47">
            <v>9862661.8985205479</v>
          </cell>
          <cell r="AR47">
            <v>44676</v>
          </cell>
          <cell r="AS47">
            <v>644298</v>
          </cell>
          <cell r="AT47">
            <v>44676</v>
          </cell>
          <cell r="AU47">
            <v>1500000</v>
          </cell>
          <cell r="AV47">
            <v>44676</v>
          </cell>
          <cell r="AW47">
            <v>247126</v>
          </cell>
          <cell r="AX47">
            <v>44676</v>
          </cell>
          <cell r="AY47">
            <v>900000</v>
          </cell>
          <cell r="AZ47">
            <v>44972</v>
          </cell>
          <cell r="BA47">
            <v>1000000</v>
          </cell>
          <cell r="BB47">
            <v>45293</v>
          </cell>
          <cell r="BC47">
            <v>500000</v>
          </cell>
          <cell r="BD47">
            <v>45299</v>
          </cell>
          <cell r="BE47">
            <v>1000000</v>
          </cell>
          <cell r="BF47">
            <v>45366</v>
          </cell>
          <cell r="BG47">
            <v>500000</v>
          </cell>
          <cell r="BH47">
            <v>45378</v>
          </cell>
          <cell r="BI47">
            <v>525000</v>
          </cell>
          <cell r="BJ47">
            <v>45394</v>
          </cell>
          <cell r="BK47">
            <v>100000</v>
          </cell>
          <cell r="BL47">
            <v>45405</v>
          </cell>
          <cell r="BM47">
            <v>1600000</v>
          </cell>
          <cell r="BN47">
            <v>45412</v>
          </cell>
          <cell r="BO47">
            <v>-1000000</v>
          </cell>
          <cell r="CF47" t="str">
            <v>Monetary</v>
          </cell>
          <cell r="CG47" t="str">
            <v>Form CA</v>
          </cell>
          <cell r="CH47" t="str">
            <v>Other than Registry</v>
          </cell>
          <cell r="CI47">
            <v>9577380.3200000003</v>
          </cell>
          <cell r="CM47" t="str">
            <v xml:space="preserve">Not in Possession </v>
          </cell>
        </row>
        <row r="48">
          <cell r="E48" t="str">
            <v>Verified</v>
          </cell>
          <cell r="F48">
            <v>44</v>
          </cell>
          <cell r="G48" t="str">
            <v>Anurag Yadav</v>
          </cell>
          <cell r="H48" t="str">
            <v>A-10 ,Plot No.-40</v>
          </cell>
          <cell r="I48" t="str">
            <v>Plot:- 40, Street:- A10, Vatika Aspirations</v>
          </cell>
          <cell r="J48">
            <v>46121</v>
          </cell>
          <cell r="K48" t="str">
            <v>anuragyadav137@yahoo.com</v>
          </cell>
          <cell r="L48">
            <v>8527339665</v>
          </cell>
          <cell r="M48" t="str">
            <v>No</v>
          </cell>
          <cell r="N48" t="str">
            <v>Form CA, BBA, Allotment Letter, Welcome Letter, St. of Acc., 26 AS, Identity Proof</v>
          </cell>
          <cell r="O48" t="str">
            <v>Bank St. of Owner</v>
          </cell>
          <cell r="P48" t="str">
            <v>No</v>
          </cell>
          <cell r="Q48" t="str">
            <v>No</v>
          </cell>
          <cell r="R48" t="str">
            <v>No</v>
          </cell>
          <cell r="S48" t="str">
            <v>No</v>
          </cell>
          <cell r="T48" t="str">
            <v>No</v>
          </cell>
          <cell r="U48">
            <v>113.12</v>
          </cell>
          <cell r="V48">
            <v>44930</v>
          </cell>
          <cell r="W48">
            <v>74000</v>
          </cell>
          <cell r="X48">
            <v>0</v>
          </cell>
          <cell r="Y48">
            <v>8370880</v>
          </cell>
          <cell r="Z48">
            <v>8394880.8000000007</v>
          </cell>
          <cell r="AA48">
            <v>2539331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10934211.800000001</v>
          </cell>
          <cell r="AM48" t="str">
            <v>Mr.Krit Narayan Mishra</v>
          </cell>
          <cell r="AN48">
            <v>10933618.970553424</v>
          </cell>
          <cell r="AO48">
            <v>8394481</v>
          </cell>
          <cell r="AP48">
            <v>2539137.9705534251</v>
          </cell>
          <cell r="AQ48">
            <v>10933618.970553424</v>
          </cell>
          <cell r="AR48">
            <v>44659</v>
          </cell>
          <cell r="AS48">
            <v>5334838</v>
          </cell>
          <cell r="AT48">
            <v>44697</v>
          </cell>
          <cell r="AU48">
            <v>1430000</v>
          </cell>
          <cell r="AV48">
            <v>44699</v>
          </cell>
          <cell r="AW48">
            <v>-764838</v>
          </cell>
          <cell r="AX48">
            <v>45874</v>
          </cell>
          <cell r="AY48">
            <v>700000</v>
          </cell>
          <cell r="AZ48">
            <v>45957</v>
          </cell>
          <cell r="BA48">
            <v>100000</v>
          </cell>
          <cell r="BB48">
            <v>45958</v>
          </cell>
          <cell r="BC48">
            <v>64736</v>
          </cell>
          <cell r="BD48">
            <v>46001</v>
          </cell>
          <cell r="BE48">
            <v>1446036</v>
          </cell>
          <cell r="BF48">
            <v>46057</v>
          </cell>
          <cell r="BG48">
            <v>83709</v>
          </cell>
          <cell r="CF48" t="str">
            <v>Monetary</v>
          </cell>
          <cell r="CG48" t="str">
            <v>Form CA</v>
          </cell>
          <cell r="CH48" t="str">
            <v>Other than Registry</v>
          </cell>
          <cell r="CI48">
            <v>10934211.800000001</v>
          </cell>
          <cell r="CM48" t="str">
            <v xml:space="preserve">Not in Possession </v>
          </cell>
        </row>
        <row r="49">
          <cell r="E49" t="str">
            <v>Verified</v>
          </cell>
          <cell r="F49">
            <v>45</v>
          </cell>
          <cell r="G49" t="str">
            <v>Surender Kumar and Meena kumari</v>
          </cell>
          <cell r="H49" t="str">
            <v>A-7 ,Plot No.-48</v>
          </cell>
          <cell r="I49" t="str">
            <v>Plot:-48, Street:- Avenue-7, Vatika Aspirations</v>
          </cell>
          <cell r="J49">
            <v>46121</v>
          </cell>
          <cell r="K49" t="str">
            <v>surrendergulia4@gmail.com</v>
          </cell>
          <cell r="L49">
            <v>9013072693</v>
          </cell>
          <cell r="M49" t="str">
            <v>No</v>
          </cell>
          <cell r="N49" t="str">
            <v>Form CA, Allotment Letter, Agrement to Sell, St. of Acc., Identity Proof, Electricity Bill</v>
          </cell>
          <cell r="O49" t="str">
            <v>BBA, Bank St. of Owner</v>
          </cell>
          <cell r="P49" t="str">
            <v>No</v>
          </cell>
          <cell r="Q49" t="str">
            <v>No</v>
          </cell>
          <cell r="R49" t="str">
            <v>No</v>
          </cell>
          <cell r="S49" t="str">
            <v>No</v>
          </cell>
          <cell r="T49" t="str">
            <v>No</v>
          </cell>
          <cell r="U49">
            <v>178.8</v>
          </cell>
          <cell r="V49">
            <v>45050</v>
          </cell>
          <cell r="W49">
            <v>67270.167785234895</v>
          </cell>
          <cell r="X49">
            <v>0</v>
          </cell>
          <cell r="Y49">
            <v>12027906</v>
          </cell>
          <cell r="Z49">
            <v>12051507</v>
          </cell>
          <cell r="AA49">
            <v>3448380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15499887</v>
          </cell>
          <cell r="AM49" t="str">
            <v>Mr.Krit Narayan Mishra</v>
          </cell>
          <cell r="AN49">
            <v>15511395.311743561</v>
          </cell>
          <cell r="AO49">
            <v>12051507.059999999</v>
          </cell>
          <cell r="AP49">
            <v>3459888.2517435616</v>
          </cell>
          <cell r="AQ49">
            <v>15511395.311743561</v>
          </cell>
          <cell r="AR49">
            <v>44831</v>
          </cell>
          <cell r="AS49">
            <v>2838400</v>
          </cell>
          <cell r="AT49">
            <v>44923</v>
          </cell>
          <cell r="AU49">
            <v>1972400</v>
          </cell>
          <cell r="AV49">
            <v>44925</v>
          </cell>
          <cell r="AW49">
            <v>1200000</v>
          </cell>
          <cell r="AX49">
            <v>44986</v>
          </cell>
          <cell r="AY49">
            <v>550000</v>
          </cell>
          <cell r="AZ49">
            <v>44995</v>
          </cell>
          <cell r="BA49">
            <v>650000</v>
          </cell>
          <cell r="BB49">
            <v>45121</v>
          </cell>
          <cell r="BC49">
            <v>500000</v>
          </cell>
          <cell r="BD49">
            <v>45324</v>
          </cell>
          <cell r="BE49">
            <v>900000</v>
          </cell>
          <cell r="BF49">
            <v>45336</v>
          </cell>
          <cell r="BG49">
            <v>1020000</v>
          </cell>
          <cell r="BH49">
            <v>45433</v>
          </cell>
          <cell r="BI49">
            <v>1200000</v>
          </cell>
          <cell r="BJ49">
            <v>45449</v>
          </cell>
          <cell r="BK49">
            <v>1100428</v>
          </cell>
          <cell r="BL49">
            <v>45470</v>
          </cell>
          <cell r="BM49">
            <v>60139.53</v>
          </cell>
          <cell r="BN49">
            <v>45482</v>
          </cell>
          <cell r="BO49">
            <v>60139.53</v>
          </cell>
          <cell r="CF49" t="str">
            <v>Monetary</v>
          </cell>
          <cell r="CG49" t="str">
            <v>Form CA</v>
          </cell>
          <cell r="CH49" t="str">
            <v>Other than Registry</v>
          </cell>
          <cell r="CI49">
            <v>15499887</v>
          </cell>
          <cell r="CM49" t="str">
            <v xml:space="preserve">Not in Possession </v>
          </cell>
        </row>
        <row r="50">
          <cell r="E50" t="str">
            <v>Verified</v>
          </cell>
          <cell r="F50">
            <v>46</v>
          </cell>
          <cell r="G50" t="str">
            <v>Prahlad Singh</v>
          </cell>
          <cell r="H50" t="str">
            <v>A-8 ,Plot No.-14</v>
          </cell>
          <cell r="I50" t="str">
            <v>Plot:- 14, Street:- A8, Vatika Aspirations</v>
          </cell>
          <cell r="J50">
            <v>46121</v>
          </cell>
          <cell r="K50" t="str">
            <v>mail@abhijeetgupta.in            prahladthakran73@gmail.com</v>
          </cell>
          <cell r="M50" t="str">
            <v>No</v>
          </cell>
          <cell r="N50" t="str">
            <v>Form CA, BBA, Allotment Letter, Cancelled Cheque, Identity Proof</v>
          </cell>
          <cell r="O50" t="str">
            <v>St. of Acc., Bank St. of Owner</v>
          </cell>
          <cell r="P50" t="str">
            <v>No</v>
          </cell>
          <cell r="Q50" t="str">
            <v>No</v>
          </cell>
          <cell r="R50" t="str">
            <v>No</v>
          </cell>
          <cell r="S50" t="str">
            <v>No</v>
          </cell>
          <cell r="T50" t="str">
            <v>No</v>
          </cell>
          <cell r="U50">
            <v>178.8</v>
          </cell>
          <cell r="V50">
            <v>45566</v>
          </cell>
          <cell r="W50">
            <v>119499.99999999999</v>
          </cell>
          <cell r="X50">
            <v>312900</v>
          </cell>
          <cell r="Y50">
            <v>21679500</v>
          </cell>
          <cell r="Z50">
            <v>10649200</v>
          </cell>
          <cell r="AA50">
            <v>893588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11542788</v>
          </cell>
          <cell r="AM50" t="str">
            <v>Mr.Krit Narayan Mishra</v>
          </cell>
          <cell r="AN50">
            <v>11687014.525369864</v>
          </cell>
          <cell r="AO50">
            <v>10649200</v>
          </cell>
          <cell r="AP50">
            <v>1037814.525369863</v>
          </cell>
          <cell r="AQ50">
            <v>11687014.525369864</v>
          </cell>
          <cell r="AR50">
            <v>45614</v>
          </cell>
          <cell r="AS50">
            <v>50000</v>
          </cell>
          <cell r="AT50">
            <v>45618</v>
          </cell>
          <cell r="AU50">
            <v>2406400</v>
          </cell>
          <cell r="AV50">
            <v>45685</v>
          </cell>
          <cell r="AW50">
            <v>763280</v>
          </cell>
          <cell r="AX50">
            <v>45694</v>
          </cell>
          <cell r="AY50">
            <v>1000000</v>
          </cell>
          <cell r="AZ50">
            <v>45754</v>
          </cell>
          <cell r="BA50">
            <v>2000000</v>
          </cell>
          <cell r="BB50">
            <v>45765</v>
          </cell>
          <cell r="BC50">
            <v>1500000</v>
          </cell>
          <cell r="BD50">
            <v>45775</v>
          </cell>
          <cell r="BE50">
            <v>600000</v>
          </cell>
          <cell r="BF50">
            <v>45790</v>
          </cell>
          <cell r="BG50">
            <v>1150000</v>
          </cell>
          <cell r="BH50">
            <v>45806</v>
          </cell>
          <cell r="BI50">
            <v>350000</v>
          </cell>
          <cell r="BJ50">
            <v>45824</v>
          </cell>
          <cell r="BK50">
            <v>429520</v>
          </cell>
          <cell r="BL50">
            <v>45846</v>
          </cell>
          <cell r="BM50">
            <v>400000</v>
          </cell>
          <cell r="CF50" t="str">
            <v>Monetary</v>
          </cell>
          <cell r="CG50" t="str">
            <v>Form CA</v>
          </cell>
          <cell r="CH50" t="str">
            <v>Other than Registry</v>
          </cell>
          <cell r="CI50">
            <v>11542788</v>
          </cell>
          <cell r="CM50" t="str">
            <v xml:space="preserve">Not in Possession </v>
          </cell>
        </row>
        <row r="51">
          <cell r="E51" t="str">
            <v>Verified</v>
          </cell>
          <cell r="F51">
            <v>47</v>
          </cell>
          <cell r="G51" t="str">
            <v>Manav Tidhan</v>
          </cell>
          <cell r="H51" t="str">
            <v>A-8 ,Plot No.-23</v>
          </cell>
          <cell r="I51" t="str">
            <v>Plot:- 23, Street:- A8, Vatika Aspirations</v>
          </cell>
          <cell r="J51">
            <v>46121</v>
          </cell>
          <cell r="K51" t="str">
            <v>manavtoiit@gmail.com</v>
          </cell>
          <cell r="L51">
            <v>9999078121</v>
          </cell>
          <cell r="M51" t="str">
            <v>No</v>
          </cell>
          <cell r="N51" t="str">
            <v>Form CA, Identity Proof, St. of Acc., BBA, Bank Ac</v>
          </cell>
          <cell r="O51" t="str">
            <v>Allotment Letter, Complete Bank St. of Owner</v>
          </cell>
          <cell r="P51" t="str">
            <v>No</v>
          </cell>
          <cell r="Q51" t="str">
            <v>No</v>
          </cell>
          <cell r="R51" t="str">
            <v>No</v>
          </cell>
          <cell r="S51" t="str">
            <v>No</v>
          </cell>
          <cell r="T51" t="str">
            <v>No</v>
          </cell>
          <cell r="U51">
            <v>159.97999999999999</v>
          </cell>
          <cell r="V51">
            <v>44930</v>
          </cell>
          <cell r="W51">
            <v>74500</v>
          </cell>
          <cell r="X51">
            <v>0</v>
          </cell>
          <cell r="Y51">
            <v>11918510</v>
          </cell>
          <cell r="Z51">
            <v>8404400</v>
          </cell>
          <cell r="AA51">
            <v>3019978.77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11424378.77</v>
          </cell>
          <cell r="AM51" t="str">
            <v>Mr.Krit Narayan Mishra</v>
          </cell>
          <cell r="AN51">
            <v>11206876.672876712</v>
          </cell>
          <cell r="AO51">
            <v>8404400</v>
          </cell>
          <cell r="AP51">
            <v>2802476.6728767119</v>
          </cell>
          <cell r="AQ51">
            <v>11206876.672876712</v>
          </cell>
          <cell r="AR51">
            <v>44753</v>
          </cell>
          <cell r="AS51">
            <v>5304400</v>
          </cell>
          <cell r="AT51">
            <v>44949</v>
          </cell>
          <cell r="AU51">
            <v>700000</v>
          </cell>
          <cell r="AV51">
            <v>45308</v>
          </cell>
          <cell r="AW51">
            <v>500000</v>
          </cell>
          <cell r="AX51">
            <v>45313</v>
          </cell>
          <cell r="AY51">
            <v>1000000</v>
          </cell>
          <cell r="AZ51">
            <v>45314</v>
          </cell>
          <cell r="BA51">
            <v>900000</v>
          </cell>
          <cell r="CG51" t="str">
            <v>Form CA</v>
          </cell>
          <cell r="CI51">
            <v>11424378.77</v>
          </cell>
          <cell r="CM51" t="str">
            <v xml:space="preserve">Not in Possession </v>
          </cell>
        </row>
        <row r="52">
          <cell r="E52" t="str">
            <v>Verified</v>
          </cell>
          <cell r="F52">
            <v>48</v>
          </cell>
          <cell r="G52" t="str">
            <v>Pankaj Lata Saini</v>
          </cell>
          <cell r="H52" t="str">
            <v>A-8 ,Plot No.-9</v>
          </cell>
          <cell r="I52" t="str">
            <v>Plot:- 9, Street:- A8, Vatika Aspirations</v>
          </cell>
          <cell r="J52">
            <v>46121</v>
          </cell>
          <cell r="K52" t="str">
            <v>sainirajat500@gmail.com</v>
          </cell>
          <cell r="L52">
            <v>7838871767</v>
          </cell>
          <cell r="M52" t="str">
            <v>No</v>
          </cell>
          <cell r="N52" t="str">
            <v>Form CA, Allotment Letter, Payment Receipt, BBA, St. of Acc., Identity Proof</v>
          </cell>
          <cell r="O52" t="str">
            <v>Bank St. of Owner</v>
          </cell>
          <cell r="P52" t="str">
            <v>No</v>
          </cell>
          <cell r="Q52" t="str">
            <v>No</v>
          </cell>
          <cell r="R52" t="str">
            <v>No</v>
          </cell>
          <cell r="S52" t="str">
            <v>No</v>
          </cell>
          <cell r="T52" t="str">
            <v>No</v>
          </cell>
          <cell r="U52">
            <v>178.8</v>
          </cell>
          <cell r="V52">
            <v>46093</v>
          </cell>
          <cell r="W52">
            <v>97237</v>
          </cell>
          <cell r="X52">
            <v>1430400</v>
          </cell>
          <cell r="Y52">
            <v>18816375.600000001</v>
          </cell>
          <cell r="Z52">
            <v>6947030</v>
          </cell>
          <cell r="AA52">
            <v>1310375</v>
          </cell>
          <cell r="AF52">
            <v>8257405</v>
          </cell>
          <cell r="AM52" t="str">
            <v>Mr.Krit Narayan Mishra</v>
          </cell>
          <cell r="AN52">
            <v>7308808.4828493148</v>
          </cell>
          <cell r="AO52">
            <v>6947030</v>
          </cell>
          <cell r="AP52">
            <v>361778.4828493151</v>
          </cell>
          <cell r="AQ52">
            <v>7308808.4828493148</v>
          </cell>
          <cell r="AR52">
            <v>45880</v>
          </cell>
          <cell r="AS52">
            <v>500000</v>
          </cell>
          <cell r="AT52">
            <v>45880</v>
          </cell>
          <cell r="AU52">
            <v>4627030</v>
          </cell>
          <cell r="AV52">
            <v>45880</v>
          </cell>
          <cell r="AW52">
            <v>1820000</v>
          </cell>
          <cell r="CF52" t="str">
            <v>Monetary &amp; Possession</v>
          </cell>
          <cell r="CG52" t="str">
            <v>Form CA</v>
          </cell>
          <cell r="CH52" t="str">
            <v>Registry</v>
          </cell>
          <cell r="CI52">
            <v>8257405</v>
          </cell>
          <cell r="CM52" t="str">
            <v xml:space="preserve">Not in Possession </v>
          </cell>
        </row>
        <row r="53">
          <cell r="E53" t="str">
            <v>Verified</v>
          </cell>
          <cell r="F53">
            <v>49</v>
          </cell>
          <cell r="G53" t="str">
            <v>Manju Kaushik and Meenakshi Sharma</v>
          </cell>
          <cell r="H53" t="str">
            <v>A-10 ,Plot No.-9</v>
          </cell>
          <cell r="I53" t="str">
            <v>Plot:- 9, Street:- A10, Vatika Aspirations</v>
          </cell>
          <cell r="J53">
            <v>46121</v>
          </cell>
          <cell r="K53" t="str">
            <v>jbkaushik1960@gmail.com</v>
          </cell>
          <cell r="L53">
            <v>9718502003</v>
          </cell>
          <cell r="M53" t="str">
            <v>No</v>
          </cell>
          <cell r="N53" t="str">
            <v>Form CA, Offer for possession, St. of Acc., BBA, Allotment Letter, Possesision Letter, Inspection Letter, St. of Acc., Maintenance Bill, Identity Proof</v>
          </cell>
          <cell r="O53" t="str">
            <v>Bank St. of Owner</v>
          </cell>
          <cell r="P53" t="str">
            <v>Yes</v>
          </cell>
          <cell r="Q53" t="str">
            <v>No</v>
          </cell>
          <cell r="R53" t="str">
            <v>No</v>
          </cell>
          <cell r="S53" t="str">
            <v>No</v>
          </cell>
          <cell r="T53" t="str">
            <v>No</v>
          </cell>
          <cell r="U53">
            <v>178.8</v>
          </cell>
          <cell r="V53">
            <v>45050</v>
          </cell>
          <cell r="W53">
            <v>70000</v>
          </cell>
          <cell r="Y53">
            <v>12516000</v>
          </cell>
          <cell r="Z53">
            <v>12516000</v>
          </cell>
          <cell r="AF53">
            <v>12516000</v>
          </cell>
          <cell r="AM53" t="str">
            <v>Mr.Krit Narayan Mishra</v>
          </cell>
          <cell r="AN53">
            <v>16618201.092175342</v>
          </cell>
          <cell r="AO53">
            <v>12716597</v>
          </cell>
          <cell r="AP53">
            <v>3901604.0921753426</v>
          </cell>
          <cell r="AQ53">
            <v>16618201.092175342</v>
          </cell>
          <cell r="AR53">
            <v>44691</v>
          </cell>
          <cell r="AS53">
            <v>2668000</v>
          </cell>
          <cell r="AT53">
            <v>44715</v>
          </cell>
          <cell r="AU53">
            <v>-1334000</v>
          </cell>
          <cell r="AV53">
            <v>44817</v>
          </cell>
          <cell r="AW53">
            <v>1583437</v>
          </cell>
          <cell r="AX53">
            <v>44824</v>
          </cell>
          <cell r="AY53">
            <v>1551900</v>
          </cell>
          <cell r="AZ53">
            <v>44930</v>
          </cell>
          <cell r="BA53">
            <v>800000</v>
          </cell>
          <cell r="BB53">
            <v>44942</v>
          </cell>
          <cell r="BC53">
            <v>2000000</v>
          </cell>
          <cell r="BD53">
            <v>44998</v>
          </cell>
          <cell r="BE53">
            <v>200000</v>
          </cell>
          <cell r="BF53">
            <v>45022</v>
          </cell>
          <cell r="BG53">
            <v>500000</v>
          </cell>
          <cell r="BH53">
            <v>45110</v>
          </cell>
          <cell r="BI53">
            <v>1400000</v>
          </cell>
          <cell r="BJ53">
            <v>45134</v>
          </cell>
          <cell r="BK53">
            <v>500000</v>
          </cell>
          <cell r="BL53">
            <v>45146</v>
          </cell>
          <cell r="BM53">
            <v>500000</v>
          </cell>
          <cell r="BN53">
            <v>45404</v>
          </cell>
          <cell r="BO53">
            <v>650000</v>
          </cell>
          <cell r="BP53">
            <v>45425</v>
          </cell>
          <cell r="BQ53">
            <v>500000</v>
          </cell>
          <cell r="BR53">
            <v>45435</v>
          </cell>
          <cell r="BS53">
            <v>1000000</v>
          </cell>
          <cell r="BT53">
            <v>45435</v>
          </cell>
          <cell r="BU53">
            <v>530550</v>
          </cell>
          <cell r="BV53">
            <v>45456</v>
          </cell>
          <cell r="BW53">
            <v>125160</v>
          </cell>
          <cell r="BX53">
            <v>45176</v>
          </cell>
          <cell r="BY53">
            <v>-458450</v>
          </cell>
          <cell r="CF53" t="str">
            <v>Monetary &amp; Registry</v>
          </cell>
          <cell r="CG53" t="str">
            <v>Form CA</v>
          </cell>
          <cell r="CH53" t="str">
            <v>Registry</v>
          </cell>
          <cell r="CI53">
            <v>12516000</v>
          </cell>
          <cell r="CM53" t="str">
            <v>In Possession and Registry Still Pending</v>
          </cell>
        </row>
        <row r="54">
          <cell r="E54" t="str">
            <v>Verified</v>
          </cell>
          <cell r="F54">
            <v>50</v>
          </cell>
          <cell r="G54" t="str">
            <v>Anil Beniwal</v>
          </cell>
          <cell r="H54" t="str">
            <v>A-7 ,Plot No.-21</v>
          </cell>
          <cell r="I54" t="str">
            <v>Plot:-21, Street:- A7, Vatika Aspirations</v>
          </cell>
          <cell r="J54">
            <v>46121</v>
          </cell>
          <cell r="K54" t="str">
            <v>anilbeniwal11@gmail.com</v>
          </cell>
          <cell r="M54" t="str">
            <v>No</v>
          </cell>
          <cell r="N54" t="str">
            <v>Form CA, Indentity Proof, Allotment Letter, Possession Letter, Identity Proof, BBA</v>
          </cell>
          <cell r="O54" t="str">
            <v>Bank St. of Owner</v>
          </cell>
          <cell r="P54" t="str">
            <v>Yes</v>
          </cell>
          <cell r="Q54" t="str">
            <v>No</v>
          </cell>
          <cell r="R54" t="str">
            <v>No</v>
          </cell>
          <cell r="S54" t="str">
            <v>No</v>
          </cell>
          <cell r="T54" t="str">
            <v>No</v>
          </cell>
          <cell r="U54">
            <v>178.8</v>
          </cell>
          <cell r="V54">
            <v>45210</v>
          </cell>
          <cell r="W54">
            <v>74550</v>
          </cell>
          <cell r="Y54">
            <v>13329540</v>
          </cell>
          <cell r="Z54">
            <v>13353141</v>
          </cell>
          <cell r="AA54">
            <v>3119599</v>
          </cell>
          <cell r="AF54">
            <v>16472740</v>
          </cell>
          <cell r="AM54" t="str">
            <v>Mr. Mohit Goyal</v>
          </cell>
          <cell r="AN54">
            <v>17357395.587577641</v>
          </cell>
          <cell r="AO54">
            <v>13353140.249999998</v>
          </cell>
          <cell r="AP54">
            <v>4004255.3375776429</v>
          </cell>
          <cell r="AQ54">
            <v>17357395.587577641</v>
          </cell>
          <cell r="AR54">
            <v>44834</v>
          </cell>
          <cell r="AS54">
            <v>4458904</v>
          </cell>
          <cell r="AT54">
            <v>44877</v>
          </cell>
          <cell r="AU54">
            <v>600000</v>
          </cell>
          <cell r="AV54">
            <v>44932</v>
          </cell>
          <cell r="AW54">
            <v>1600000</v>
          </cell>
          <cell r="AX54">
            <v>44971</v>
          </cell>
          <cell r="AY54">
            <v>66589.039999999994</v>
          </cell>
          <cell r="AZ54">
            <v>45061</v>
          </cell>
          <cell r="BA54">
            <v>1000000</v>
          </cell>
          <cell r="BB54">
            <v>45066</v>
          </cell>
          <cell r="BC54">
            <v>650000</v>
          </cell>
          <cell r="BD54">
            <v>45071</v>
          </cell>
          <cell r="BE54">
            <v>500000</v>
          </cell>
          <cell r="BF54">
            <v>45075</v>
          </cell>
          <cell r="BG54">
            <v>473500</v>
          </cell>
          <cell r="BH54">
            <v>45083</v>
          </cell>
          <cell r="BI54">
            <v>26235</v>
          </cell>
          <cell r="BJ54">
            <v>45186</v>
          </cell>
          <cell r="BK54">
            <v>-600000</v>
          </cell>
          <cell r="BL54">
            <v>45234</v>
          </cell>
          <cell r="BM54">
            <v>600000</v>
          </cell>
          <cell r="BN54">
            <v>45262</v>
          </cell>
          <cell r="BO54">
            <v>1000000</v>
          </cell>
          <cell r="BP54">
            <v>45264</v>
          </cell>
          <cell r="BQ54">
            <v>332960</v>
          </cell>
          <cell r="BR54">
            <v>45303</v>
          </cell>
          <cell r="BS54">
            <v>13329</v>
          </cell>
          <cell r="BT54">
            <v>45323</v>
          </cell>
          <cell r="BU54">
            <v>1332954</v>
          </cell>
          <cell r="BV54">
            <v>45350</v>
          </cell>
          <cell r="BW54">
            <v>13329.54</v>
          </cell>
          <cell r="BX54">
            <v>45387</v>
          </cell>
          <cell r="BY54">
            <v>1271528</v>
          </cell>
          <cell r="BZ54">
            <v>45404</v>
          </cell>
          <cell r="CA54">
            <v>12750.67</v>
          </cell>
          <cell r="CB54">
            <v>45427</v>
          </cell>
          <cell r="CC54">
            <v>1061</v>
          </cell>
          <cell r="CF54" t="str">
            <v>Monetary &amp; Possession</v>
          </cell>
          <cell r="CG54" t="str">
            <v>Form CA</v>
          </cell>
          <cell r="CH54" t="str">
            <v>Other than Registry</v>
          </cell>
          <cell r="CI54">
            <v>16472740</v>
          </cell>
          <cell r="CM54" t="str">
            <v>In Possession and Registry Still Pending</v>
          </cell>
        </row>
        <row r="55">
          <cell r="E55" t="str">
            <v>Verified</v>
          </cell>
          <cell r="F55">
            <v>51</v>
          </cell>
          <cell r="G55" t="str">
            <v>Krishan Kumar and Suresh Kumar</v>
          </cell>
          <cell r="H55" t="str">
            <v>A-6 ,Plot No.-17</v>
          </cell>
          <cell r="I55" t="str">
            <v>Plot:- 17, Street:-A6, Vatika Aspirations</v>
          </cell>
          <cell r="J55">
            <v>46121</v>
          </cell>
          <cell r="K55" t="str">
            <v>krishan.mohan1972@gmail.com</v>
          </cell>
          <cell r="L55">
            <v>9818106810</v>
          </cell>
          <cell r="M55" t="str">
            <v>No</v>
          </cell>
          <cell r="N55" t="str">
            <v>Form CA, Identity Proof, St. of Acc, Agrement to Sell, Allotment Letter, BBA, Interest Calculation, Possession Letter, Welcome Letter, Mainetenance Letter</v>
          </cell>
          <cell r="O55" t="str">
            <v>Bank St. of Owner</v>
          </cell>
          <cell r="P55" t="str">
            <v>Yes</v>
          </cell>
          <cell r="Q55" t="str">
            <v>No</v>
          </cell>
          <cell r="R55" t="str">
            <v>No</v>
          </cell>
          <cell r="S55" t="str">
            <v>No</v>
          </cell>
          <cell r="T55" t="str">
            <v>No</v>
          </cell>
          <cell r="U55">
            <v>178.8</v>
          </cell>
          <cell r="W55">
            <v>49414</v>
          </cell>
          <cell r="Y55">
            <v>8835223.2000000011</v>
          </cell>
          <cell r="Z55">
            <v>9913699.7799999993</v>
          </cell>
          <cell r="AA55">
            <v>2323932</v>
          </cell>
          <cell r="AF55">
            <v>12237631.779999999</v>
          </cell>
          <cell r="AM55" t="str">
            <v>Mr.Krit Narayan Mishra</v>
          </cell>
          <cell r="AN55">
            <v>12269878.080482192</v>
          </cell>
          <cell r="AO55">
            <v>9913699.7800000012</v>
          </cell>
          <cell r="AP55">
            <v>2356178.3004821916</v>
          </cell>
          <cell r="AQ55">
            <v>12269878.080482192</v>
          </cell>
          <cell r="AR55">
            <v>45102</v>
          </cell>
          <cell r="AS55">
            <v>4535178</v>
          </cell>
          <cell r="AT55">
            <v>45148</v>
          </cell>
          <cell r="AU55">
            <v>800000</v>
          </cell>
          <cell r="AV55">
            <v>45265</v>
          </cell>
          <cell r="AW55">
            <v>1000000</v>
          </cell>
          <cell r="AX55">
            <v>45266</v>
          </cell>
          <cell r="AY55">
            <v>1000000</v>
          </cell>
          <cell r="AZ55">
            <v>45266</v>
          </cell>
          <cell r="BA55">
            <v>-1000000</v>
          </cell>
          <cell r="BB55">
            <v>45306</v>
          </cell>
          <cell r="BC55">
            <v>63351.78</v>
          </cell>
          <cell r="BD55">
            <v>45441</v>
          </cell>
          <cell r="BE55">
            <v>2435250</v>
          </cell>
          <cell r="BF55">
            <v>45466</v>
          </cell>
          <cell r="BG55">
            <v>25000</v>
          </cell>
          <cell r="BH55">
            <v>45511</v>
          </cell>
          <cell r="BI55">
            <v>1054920</v>
          </cell>
          <cell r="BJ55">
            <v>45516</v>
          </cell>
          <cell r="BK55">
            <v>-1054920</v>
          </cell>
          <cell r="BL55">
            <v>45531</v>
          </cell>
          <cell r="BM55">
            <v>1054920</v>
          </cell>
          <cell r="CF55" t="str">
            <v>Monetary &amp; Registry</v>
          </cell>
          <cell r="CG55" t="str">
            <v>Form CA</v>
          </cell>
          <cell r="CH55" t="str">
            <v>Registry</v>
          </cell>
          <cell r="CI55">
            <v>12237631.779999999</v>
          </cell>
          <cell r="CM55" t="str">
            <v>In Possession and Registry Still Pending</v>
          </cell>
        </row>
        <row r="56">
          <cell r="E56" t="str">
            <v>Verified</v>
          </cell>
          <cell r="F56">
            <v>52</v>
          </cell>
          <cell r="G56" t="str">
            <v>Ashish Gupta</v>
          </cell>
          <cell r="H56" t="str">
            <v>A-2 ,Plot No.-1</v>
          </cell>
          <cell r="I56" t="str">
            <v>Plot:-1, Street:- A2, Vatika Aspirations</v>
          </cell>
          <cell r="J56">
            <v>46121</v>
          </cell>
          <cell r="K56" t="str">
            <v>ashish.gupta0391@gmail.com</v>
          </cell>
          <cell r="L56">
            <v>9711125832</v>
          </cell>
          <cell r="M56" t="str">
            <v>No</v>
          </cell>
          <cell r="N56" t="str">
            <v>Form CA, Allotment Letter, Possession Letter, BBA, St. of Acc., RERA Order, Identity Proof</v>
          </cell>
          <cell r="O56" t="str">
            <v>26 AS, Bank st. of Owner</v>
          </cell>
          <cell r="P56" t="str">
            <v>No</v>
          </cell>
          <cell r="Q56" t="str">
            <v>No</v>
          </cell>
          <cell r="R56" t="str">
            <v>No</v>
          </cell>
          <cell r="S56" t="str">
            <v>No</v>
          </cell>
          <cell r="T56" t="str">
            <v>No</v>
          </cell>
          <cell r="U56">
            <v>178.8</v>
          </cell>
          <cell r="V56">
            <v>45442</v>
          </cell>
          <cell r="W56">
            <v>29700</v>
          </cell>
          <cell r="Y56">
            <v>5310360</v>
          </cell>
          <cell r="Z56">
            <v>5363464</v>
          </cell>
          <cell r="AA56">
            <v>1814411</v>
          </cell>
          <cell r="AF56">
            <v>7177875</v>
          </cell>
          <cell r="AM56" t="str">
            <v>Mr.Krit Narayan Mishra</v>
          </cell>
          <cell r="AN56">
            <v>6869074.3259178083</v>
          </cell>
          <cell r="AO56">
            <v>5310360</v>
          </cell>
          <cell r="AP56">
            <v>1558714.3259178083</v>
          </cell>
          <cell r="AQ56">
            <v>6869074.3259178083</v>
          </cell>
          <cell r="AR56">
            <v>45064</v>
          </cell>
          <cell r="AS56">
            <v>5310360</v>
          </cell>
          <cell r="CF56" t="str">
            <v>Monetary &amp; Possession</v>
          </cell>
          <cell r="CG56" t="str">
            <v>Form CA</v>
          </cell>
          <cell r="CH56" t="str">
            <v>Other than Registry</v>
          </cell>
          <cell r="CI56">
            <v>7177875</v>
          </cell>
          <cell r="CM56" t="str">
            <v xml:space="preserve">Not in Possession </v>
          </cell>
        </row>
        <row r="57">
          <cell r="E57" t="str">
            <v>Verified</v>
          </cell>
          <cell r="F57">
            <v>53</v>
          </cell>
          <cell r="G57" t="str">
            <v>Geeta Sharma</v>
          </cell>
          <cell r="H57" t="str">
            <v>A-12 ,Plot No.-21</v>
          </cell>
          <cell r="I57" t="str">
            <v>Plot:-21, Street:- A12, Vatika Aspirations</v>
          </cell>
          <cell r="J57">
            <v>46121</v>
          </cell>
          <cell r="K57" t="str">
            <v>himanshu.sharma11990@gmail.com</v>
          </cell>
          <cell r="L57">
            <v>9716989293</v>
          </cell>
          <cell r="M57" t="str">
            <v>No</v>
          </cell>
          <cell r="N57" t="str">
            <v xml:space="preserve">Form CA, Allotment Letter, BBA, Identity Proof, St. of Acc., </v>
          </cell>
          <cell r="O57" t="str">
            <v>Bank St. of Onwer</v>
          </cell>
          <cell r="P57" t="str">
            <v>No</v>
          </cell>
          <cell r="Q57" t="str">
            <v>No</v>
          </cell>
          <cell r="R57" t="str">
            <v>No</v>
          </cell>
          <cell r="S57" t="str">
            <v>No</v>
          </cell>
          <cell r="T57" t="str">
            <v>No</v>
          </cell>
          <cell r="U57">
            <v>113.12</v>
          </cell>
          <cell r="W57">
            <v>45402.165841584159</v>
          </cell>
          <cell r="Y57">
            <v>5135893</v>
          </cell>
          <cell r="Z57">
            <v>0</v>
          </cell>
          <cell r="AF57">
            <v>8336954</v>
          </cell>
          <cell r="AM57" t="str">
            <v>Not Mentioned</v>
          </cell>
          <cell r="AN57">
            <v>6536505.2761643836</v>
          </cell>
          <cell r="AO57">
            <v>5160495</v>
          </cell>
          <cell r="AP57">
            <v>1376010.2761643836</v>
          </cell>
          <cell r="AQ57">
            <v>6536505.2761643836</v>
          </cell>
          <cell r="AR57">
            <v>44718</v>
          </cell>
          <cell r="AS57">
            <v>550476</v>
          </cell>
          <cell r="AT57">
            <v>44861</v>
          </cell>
          <cell r="AU57">
            <v>100000</v>
          </cell>
          <cell r="AV57">
            <v>44865</v>
          </cell>
          <cell r="AW57">
            <v>1404280</v>
          </cell>
          <cell r="AX57">
            <v>45309</v>
          </cell>
          <cell r="AY57">
            <v>500000</v>
          </cell>
          <cell r="AZ57">
            <v>45320</v>
          </cell>
          <cell r="BA57">
            <v>1100000</v>
          </cell>
          <cell r="BB57">
            <v>45413</v>
          </cell>
          <cell r="BC57">
            <v>1100000</v>
          </cell>
          <cell r="BD57">
            <v>45475</v>
          </cell>
          <cell r="BE57">
            <v>354370</v>
          </cell>
          <cell r="BF57">
            <v>45558</v>
          </cell>
          <cell r="BG57">
            <v>51369</v>
          </cell>
          <cell r="CF57" t="str">
            <v>Monetary &amp; Possession</v>
          </cell>
          <cell r="CG57" t="str">
            <v>Form CA</v>
          </cell>
          <cell r="CH57" t="str">
            <v>Other than Registry</v>
          </cell>
          <cell r="CI57">
            <v>8336954</v>
          </cell>
          <cell r="CM57" t="str">
            <v xml:space="preserve">Not in Possession </v>
          </cell>
        </row>
        <row r="58">
          <cell r="E58" t="str">
            <v>Verified</v>
          </cell>
          <cell r="F58">
            <v>54</v>
          </cell>
          <cell r="G58" t="str">
            <v>Rakesh Suri</v>
          </cell>
          <cell r="H58" t="str">
            <v>A-4 ,Plot No.-17</v>
          </cell>
          <cell r="I58" t="str">
            <v>Plot:- 17, Street:- A4, Vatika Aspirations</v>
          </cell>
          <cell r="J58">
            <v>46121</v>
          </cell>
          <cell r="K58" t="str">
            <v>pratham.suri@gmail.com</v>
          </cell>
          <cell r="M58" t="str">
            <v>No</v>
          </cell>
          <cell r="N58" t="str">
            <v xml:space="preserve">Form CA, Identity Proof, Allotment Letter, Bank A/c of Owner, BBA, </v>
          </cell>
          <cell r="O58" t="str">
            <v>St. of Acc.</v>
          </cell>
          <cell r="P58" t="str">
            <v>No</v>
          </cell>
          <cell r="Q58" t="str">
            <v>No</v>
          </cell>
          <cell r="R58" t="str">
            <v>No</v>
          </cell>
          <cell r="S58" t="str">
            <v>No</v>
          </cell>
          <cell r="T58" t="str">
            <v>No</v>
          </cell>
          <cell r="U58">
            <v>178.8</v>
          </cell>
          <cell r="W58">
            <v>95660</v>
          </cell>
          <cell r="Y58">
            <v>17104008</v>
          </cell>
          <cell r="Z58">
            <v>3982770</v>
          </cell>
          <cell r="AA58">
            <v>322604</v>
          </cell>
          <cell r="AF58">
            <v>4305374</v>
          </cell>
          <cell r="AM58" t="str">
            <v>Mr.Krit Narayan Mishra</v>
          </cell>
          <cell r="AN58">
            <v>4161896.4447123287</v>
          </cell>
          <cell r="AO58">
            <v>3982770</v>
          </cell>
          <cell r="AP58">
            <v>179126.44471232875</v>
          </cell>
          <cell r="AQ58">
            <v>4161896.4447123287</v>
          </cell>
          <cell r="AR58">
            <v>45904</v>
          </cell>
          <cell r="AS58">
            <v>3982770</v>
          </cell>
          <cell r="CF58" t="str">
            <v>Monetary &amp; Possession</v>
          </cell>
          <cell r="CG58" t="str">
            <v>Form CA</v>
          </cell>
          <cell r="CH58" t="str">
            <v>Other than Registry</v>
          </cell>
          <cell r="CI58">
            <v>4305374</v>
          </cell>
          <cell r="CM58" t="str">
            <v xml:space="preserve">Not in Possession </v>
          </cell>
        </row>
        <row r="59">
          <cell r="E59" t="str">
            <v>Verified</v>
          </cell>
          <cell r="F59">
            <v>55</v>
          </cell>
          <cell r="G59" t="str">
            <v>Babandeep Singh Suri and Harcharan Kaur Suri</v>
          </cell>
          <cell r="H59" t="str">
            <v>A-7 ,Plot No.-22</v>
          </cell>
          <cell r="I59" t="str">
            <v>Plot:- 22, Strreet:- A7, Vatika Aspirations</v>
          </cell>
          <cell r="J59">
            <v>46121</v>
          </cell>
          <cell r="K59" t="str">
            <v>babansuri13@gmail.com</v>
          </cell>
          <cell r="M59" t="str">
            <v>No</v>
          </cell>
          <cell r="N59" t="str">
            <v>Form CA, St. of Acc., Allotment Letter, BBA, Possession Letter</v>
          </cell>
          <cell r="O59" t="str">
            <v>Bank St. of Owner, Identity Proof</v>
          </cell>
          <cell r="P59" t="str">
            <v>Yes</v>
          </cell>
          <cell r="Q59" t="str">
            <v>No</v>
          </cell>
          <cell r="R59" t="str">
            <v>No</v>
          </cell>
          <cell r="S59" t="str">
            <v>No</v>
          </cell>
          <cell r="T59" t="str">
            <v>No</v>
          </cell>
          <cell r="U59">
            <v>178.8</v>
          </cell>
          <cell r="V59">
            <v>45155</v>
          </cell>
          <cell r="W59">
            <v>67500</v>
          </cell>
          <cell r="Y59">
            <v>12069000</v>
          </cell>
          <cell r="Z59">
            <v>12427576</v>
          </cell>
          <cell r="AA59">
            <v>4081960</v>
          </cell>
          <cell r="AF59">
            <v>16509536</v>
          </cell>
          <cell r="AM59" t="str">
            <v>Mr.Krit Narayan Mishra</v>
          </cell>
          <cell r="AN59">
            <v>16263280.131704109</v>
          </cell>
          <cell r="AO59">
            <v>12427576</v>
          </cell>
          <cell r="AP59">
            <v>3835704.1317041093</v>
          </cell>
          <cell r="AQ59">
            <v>16263280.131704109</v>
          </cell>
          <cell r="AR59">
            <v>44662</v>
          </cell>
          <cell r="AS59">
            <v>4827586</v>
          </cell>
          <cell r="AT59">
            <v>44937</v>
          </cell>
          <cell r="AU59">
            <v>500000</v>
          </cell>
          <cell r="AV59">
            <v>45005</v>
          </cell>
          <cell r="AW59">
            <v>500000</v>
          </cell>
          <cell r="AX59">
            <v>45061</v>
          </cell>
          <cell r="AY59">
            <v>200000</v>
          </cell>
          <cell r="AZ59">
            <v>45075</v>
          </cell>
          <cell r="BA59">
            <v>500000</v>
          </cell>
          <cell r="BB59">
            <v>45077</v>
          </cell>
          <cell r="BC59">
            <v>1000000</v>
          </cell>
          <cell r="BD59">
            <v>45091</v>
          </cell>
          <cell r="BE59">
            <v>600000</v>
          </cell>
          <cell r="BF59">
            <v>45194</v>
          </cell>
          <cell r="BG59">
            <v>500000</v>
          </cell>
          <cell r="BH59">
            <v>45219</v>
          </cell>
          <cell r="BI59">
            <v>300000</v>
          </cell>
          <cell r="BJ59">
            <v>45310</v>
          </cell>
          <cell r="BK59">
            <v>400000</v>
          </cell>
          <cell r="BL59">
            <v>45370</v>
          </cell>
          <cell r="BM59">
            <v>150000</v>
          </cell>
          <cell r="BN59">
            <v>45419</v>
          </cell>
          <cell r="BO59">
            <v>450000</v>
          </cell>
          <cell r="BP59">
            <v>45436</v>
          </cell>
          <cell r="BQ59">
            <v>1114300</v>
          </cell>
          <cell r="BR59">
            <v>45440</v>
          </cell>
          <cell r="BS59">
            <v>1265000</v>
          </cell>
          <cell r="BT59">
            <v>45551</v>
          </cell>
          <cell r="BU59">
            <v>120690</v>
          </cell>
          <cell r="CF59" t="str">
            <v>Monetary &amp; Possession</v>
          </cell>
          <cell r="CG59" t="str">
            <v>Form CA</v>
          </cell>
          <cell r="CH59" t="str">
            <v>Other than Registry</v>
          </cell>
          <cell r="CI59">
            <v>16509536</v>
          </cell>
          <cell r="CM59" t="str">
            <v>In Possession and Registry Still Pending</v>
          </cell>
        </row>
        <row r="60">
          <cell r="E60" t="str">
            <v>Verified</v>
          </cell>
          <cell r="F60">
            <v>56</v>
          </cell>
          <cell r="G60" t="str">
            <v>Rakesh Suri</v>
          </cell>
          <cell r="H60" t="str">
            <v>A-4 ,Plot No.-11</v>
          </cell>
          <cell r="I60" t="str">
            <v>Plot:- 11, Street:- A4, Vatika Aspirations</v>
          </cell>
          <cell r="J60">
            <v>46121</v>
          </cell>
          <cell r="K60" t="str">
            <v>pratham.suri@gmail.com</v>
          </cell>
          <cell r="M60" t="str">
            <v>No</v>
          </cell>
          <cell r="N60" t="str">
            <v xml:space="preserve">Form CA, Identity Proof, Allotment Letter, Bank A/c of Owner, BBA, </v>
          </cell>
          <cell r="O60" t="str">
            <v>St. of Acc.</v>
          </cell>
          <cell r="P60" t="str">
            <v>No</v>
          </cell>
          <cell r="Q60" t="str">
            <v>No</v>
          </cell>
          <cell r="R60" t="str">
            <v>No</v>
          </cell>
          <cell r="S60" t="str">
            <v>No</v>
          </cell>
          <cell r="T60" t="str">
            <v>No</v>
          </cell>
          <cell r="U60">
            <v>178.8</v>
          </cell>
          <cell r="W60">
            <v>95660</v>
          </cell>
          <cell r="X60">
            <v>1203284</v>
          </cell>
          <cell r="Y60">
            <v>18307292</v>
          </cell>
          <cell r="Z60">
            <v>3982770</v>
          </cell>
          <cell r="AA60">
            <v>322604</v>
          </cell>
          <cell r="AF60">
            <v>4305374</v>
          </cell>
          <cell r="AM60" t="str">
            <v>Mr.Krit Narayan Mishra</v>
          </cell>
          <cell r="AN60">
            <v>4161896.4447123287</v>
          </cell>
          <cell r="AO60">
            <v>3982770</v>
          </cell>
          <cell r="AP60">
            <v>179126.44471232875</v>
          </cell>
          <cell r="AQ60">
            <v>4161896.4447123287</v>
          </cell>
          <cell r="AR60">
            <v>45904</v>
          </cell>
          <cell r="AS60">
            <v>3982770</v>
          </cell>
          <cell r="CF60" t="str">
            <v>Monetary &amp; Possession</v>
          </cell>
          <cell r="CG60" t="str">
            <v>Form CA</v>
          </cell>
          <cell r="CH60" t="str">
            <v>Other than Registry</v>
          </cell>
          <cell r="CI60">
            <v>4305374</v>
          </cell>
          <cell r="CM60" t="str">
            <v xml:space="preserve">Not in Possession </v>
          </cell>
        </row>
        <row r="61">
          <cell r="E61" t="str">
            <v>Verified</v>
          </cell>
          <cell r="F61">
            <v>57</v>
          </cell>
          <cell r="G61" t="str">
            <v>Rakesh Suri</v>
          </cell>
          <cell r="H61" t="str">
            <v>A-4 ,Plot No.-15</v>
          </cell>
          <cell r="I61" t="str">
            <v>Plot:- 15, Street:- A4, Vatika Aspirations</v>
          </cell>
          <cell r="J61">
            <v>46121</v>
          </cell>
          <cell r="K61" t="str">
            <v>pratham.suri@gmail.com</v>
          </cell>
          <cell r="M61" t="str">
            <v>No</v>
          </cell>
          <cell r="N61" t="str">
            <v xml:space="preserve">Form CA, Identity Proof, Allotment Letter, Bank A/c of Owner, BBA, </v>
          </cell>
          <cell r="O61" t="str">
            <v>St. of Acc.</v>
          </cell>
          <cell r="P61" t="str">
            <v>No</v>
          </cell>
          <cell r="Q61" t="str">
            <v>No</v>
          </cell>
          <cell r="R61" t="str">
            <v>No</v>
          </cell>
          <cell r="S61" t="str">
            <v>No</v>
          </cell>
          <cell r="T61" t="str">
            <v>No</v>
          </cell>
          <cell r="U61">
            <v>178.8</v>
          </cell>
          <cell r="W61">
            <v>95660</v>
          </cell>
          <cell r="X61">
            <v>1246214</v>
          </cell>
          <cell r="Y61">
            <v>18350222</v>
          </cell>
          <cell r="Z61">
            <v>3982770</v>
          </cell>
          <cell r="AA61">
            <v>322604</v>
          </cell>
          <cell r="AF61">
            <v>4305374</v>
          </cell>
          <cell r="AM61" t="str">
            <v>Mr.Krit Narayan Mishra</v>
          </cell>
          <cell r="AN61">
            <v>4160717.9812602741</v>
          </cell>
          <cell r="AO61">
            <v>3982770</v>
          </cell>
          <cell r="AP61">
            <v>177947.98126027398</v>
          </cell>
          <cell r="AQ61">
            <v>4160717.9812602741</v>
          </cell>
          <cell r="AR61">
            <v>45905</v>
          </cell>
          <cell r="AS61">
            <v>3982770</v>
          </cell>
          <cell r="CF61" t="str">
            <v>Monetary &amp; Possession</v>
          </cell>
          <cell r="CG61" t="str">
            <v>Form CA</v>
          </cell>
          <cell r="CH61" t="str">
            <v>Other than Registry</v>
          </cell>
          <cell r="CI61">
            <v>4305374</v>
          </cell>
          <cell r="CM61" t="str">
            <v xml:space="preserve">Not in Possession </v>
          </cell>
        </row>
        <row r="62">
          <cell r="E62" t="str">
            <v>Verified</v>
          </cell>
          <cell r="F62">
            <v>58</v>
          </cell>
          <cell r="G62" t="str">
            <v>Vinita Suri</v>
          </cell>
          <cell r="H62" t="str">
            <v>A-4 ,Plot No.-7</v>
          </cell>
          <cell r="I62" t="str">
            <v>Plot:- 7, Street:- A4, Vatika Aspirations</v>
          </cell>
          <cell r="J62">
            <v>46121</v>
          </cell>
          <cell r="K62" t="str">
            <v>pratham.suri@gmail.com</v>
          </cell>
          <cell r="M62" t="str">
            <v>No</v>
          </cell>
          <cell r="N62" t="str">
            <v xml:space="preserve">Form CA, Identity Proof, Allotment Letter, Bank A/c of Owner , BBA, </v>
          </cell>
          <cell r="O62" t="str">
            <v>St. of Acc.</v>
          </cell>
          <cell r="P62" t="str">
            <v>No</v>
          </cell>
          <cell r="Q62" t="str">
            <v>No</v>
          </cell>
          <cell r="R62" t="str">
            <v>No</v>
          </cell>
          <cell r="S62" t="str">
            <v>No</v>
          </cell>
          <cell r="T62" t="str">
            <v>No</v>
          </cell>
          <cell r="U62">
            <v>178.8</v>
          </cell>
          <cell r="W62">
            <v>95660</v>
          </cell>
          <cell r="X62">
            <v>1243214</v>
          </cell>
          <cell r="Y62">
            <v>18347222</v>
          </cell>
          <cell r="Z62">
            <v>3982770</v>
          </cell>
          <cell r="AA62">
            <v>322604</v>
          </cell>
          <cell r="AF62">
            <v>4305374</v>
          </cell>
          <cell r="AM62" t="str">
            <v>Mr.Krit Narayan Mishra</v>
          </cell>
          <cell r="AN62">
            <v>4161896.4447123287</v>
          </cell>
          <cell r="AO62">
            <v>3982770</v>
          </cell>
          <cell r="AP62">
            <v>179126.44471232875</v>
          </cell>
          <cell r="AQ62">
            <v>4161896.4447123287</v>
          </cell>
          <cell r="AR62">
            <v>45904</v>
          </cell>
          <cell r="AS62">
            <v>3982770</v>
          </cell>
          <cell r="CF62" t="str">
            <v>Monetary &amp; Possession</v>
          </cell>
          <cell r="CG62" t="str">
            <v>Form CA</v>
          </cell>
          <cell r="CH62" t="str">
            <v>Other than Registry</v>
          </cell>
          <cell r="CI62">
            <v>4305374</v>
          </cell>
          <cell r="CM62" t="str">
            <v xml:space="preserve">Not in Possession </v>
          </cell>
        </row>
        <row r="63">
          <cell r="E63" t="str">
            <v>Verified</v>
          </cell>
          <cell r="F63">
            <v>59</v>
          </cell>
          <cell r="G63" t="str">
            <v>Abhishek Kumar Singh</v>
          </cell>
          <cell r="H63" t="str">
            <v>A-6 ,Plot No.-22</v>
          </cell>
          <cell r="I63" t="str">
            <v>Plot:-22, Street:- A6, Vatika Aspirations</v>
          </cell>
          <cell r="J63">
            <v>46121</v>
          </cell>
          <cell r="K63" t="str">
            <v>aks11abhi@gmail.com</v>
          </cell>
          <cell r="L63">
            <v>8527770256</v>
          </cell>
          <cell r="M63" t="str">
            <v>No</v>
          </cell>
          <cell r="N63" t="str">
            <v>Form CA, Allotment Letter, Payment Receipt, St. of Acc., Possession letter, HRERA Order, BBA, Identity Proof</v>
          </cell>
          <cell r="O63" t="str">
            <v>Bank St of Owner</v>
          </cell>
          <cell r="P63" t="str">
            <v>No</v>
          </cell>
          <cell r="Q63" t="str">
            <v>No</v>
          </cell>
          <cell r="R63" t="str">
            <v>No</v>
          </cell>
          <cell r="S63" t="str">
            <v>No</v>
          </cell>
          <cell r="T63" t="str">
            <v>No</v>
          </cell>
          <cell r="U63">
            <v>131</v>
          </cell>
          <cell r="V63">
            <v>45050</v>
          </cell>
          <cell r="W63">
            <v>130564.9465648855</v>
          </cell>
          <cell r="Y63">
            <v>17104008</v>
          </cell>
          <cell r="Z63">
            <v>8190014</v>
          </cell>
          <cell r="AA63">
            <v>2614946</v>
          </cell>
          <cell r="AF63">
            <v>10804960</v>
          </cell>
          <cell r="AM63" t="str">
            <v>Mr.Krit Narayan Mishra</v>
          </cell>
          <cell r="AN63">
            <v>10753070.009468492</v>
          </cell>
          <cell r="AO63">
            <v>8190014</v>
          </cell>
          <cell r="AP63">
            <v>2563056.0094684931</v>
          </cell>
          <cell r="AQ63">
            <v>10753070.009468492</v>
          </cell>
          <cell r="AR63">
            <v>44692</v>
          </cell>
          <cell r="AS63">
            <v>3282510</v>
          </cell>
          <cell r="AT63">
            <v>44900</v>
          </cell>
          <cell r="AU63">
            <v>-1000</v>
          </cell>
          <cell r="AV63">
            <v>44900</v>
          </cell>
          <cell r="AW63">
            <v>10000</v>
          </cell>
          <cell r="AX63">
            <v>44925</v>
          </cell>
          <cell r="AY63">
            <v>816640</v>
          </cell>
          <cell r="AZ63">
            <v>44953</v>
          </cell>
          <cell r="BA63">
            <v>816640</v>
          </cell>
          <cell r="BB63">
            <v>44927</v>
          </cell>
          <cell r="BC63">
            <v>816640</v>
          </cell>
          <cell r="BD63">
            <v>45522</v>
          </cell>
          <cell r="BE63">
            <v>816640</v>
          </cell>
          <cell r="BF63">
            <v>45440</v>
          </cell>
          <cell r="BG63">
            <v>816640</v>
          </cell>
          <cell r="BH63">
            <v>45455</v>
          </cell>
          <cell r="BI63">
            <v>733640</v>
          </cell>
          <cell r="BJ63">
            <v>45468</v>
          </cell>
          <cell r="BK63">
            <v>81664</v>
          </cell>
          <cell r="CF63" t="str">
            <v>Monetary &amp; Possession</v>
          </cell>
          <cell r="CG63" t="str">
            <v>Form CA</v>
          </cell>
          <cell r="CH63" t="str">
            <v>Other than Registry</v>
          </cell>
          <cell r="CI63">
            <v>10804960</v>
          </cell>
          <cell r="CM63" t="str">
            <v xml:space="preserve">Not in Possession </v>
          </cell>
        </row>
        <row r="64">
          <cell r="E64" t="str">
            <v>Unverified</v>
          </cell>
          <cell r="F64">
            <v>60</v>
          </cell>
          <cell r="G64" t="str">
            <v>Nirmal Pannu</v>
          </cell>
          <cell r="H64" t="str">
            <v>A-6 ,Plot No.-5</v>
          </cell>
          <cell r="I64" t="str">
            <v>Plot:-5, Street:- A6, Vatika Aspirations</v>
          </cell>
          <cell r="J64">
            <v>46121</v>
          </cell>
          <cell r="K64" t="str">
            <v xml:space="preserve">mail@abhijeetgupta.in                    </v>
          </cell>
          <cell r="M64" t="str">
            <v>No</v>
          </cell>
          <cell r="N64" t="str">
            <v xml:space="preserve">Form CA, Interest Calculation, BBA, Allotment Letter, Cancelled Cheque, Identity Proof, RERA Order, </v>
          </cell>
          <cell r="O64" t="str">
            <v>Nil</v>
          </cell>
          <cell r="P64" t="str">
            <v>Yes</v>
          </cell>
          <cell r="Q64" t="str">
            <v>No</v>
          </cell>
          <cell r="R64" t="str">
            <v>No</v>
          </cell>
          <cell r="S64" t="str">
            <v>No</v>
          </cell>
          <cell r="T64" t="str">
            <v>No</v>
          </cell>
          <cell r="U64">
            <v>178.8</v>
          </cell>
          <cell r="V64">
            <v>45208</v>
          </cell>
          <cell r="W64">
            <v>72000</v>
          </cell>
          <cell r="Y64">
            <v>12873600</v>
          </cell>
          <cell r="AF64">
            <v>0</v>
          </cell>
          <cell r="AM64" t="str">
            <v>Not Mentioned</v>
          </cell>
          <cell r="AN64">
            <v>26593734.050191782</v>
          </cell>
          <cell r="AO64">
            <v>20515360</v>
          </cell>
          <cell r="AP64">
            <v>6078374.0501917806</v>
          </cell>
          <cell r="AQ64">
            <v>26593734.050191782</v>
          </cell>
          <cell r="AR64">
            <v>44688</v>
          </cell>
          <cell r="AS64">
            <v>906000</v>
          </cell>
          <cell r="AT64">
            <v>44688</v>
          </cell>
          <cell r="AU64">
            <v>50000</v>
          </cell>
          <cell r="AV64">
            <v>44817</v>
          </cell>
          <cell r="AW64">
            <v>243360</v>
          </cell>
          <cell r="AX64">
            <v>44939</v>
          </cell>
          <cell r="AY64">
            <v>906000</v>
          </cell>
          <cell r="AZ64">
            <v>44956</v>
          </cell>
          <cell r="BA64">
            <v>1500000</v>
          </cell>
          <cell r="BB64">
            <v>44957</v>
          </cell>
          <cell r="BC64">
            <v>2000000</v>
          </cell>
          <cell r="BD64">
            <v>44960</v>
          </cell>
          <cell r="BE64">
            <v>1500000</v>
          </cell>
          <cell r="BF64">
            <v>44981</v>
          </cell>
          <cell r="BG64">
            <v>1500000</v>
          </cell>
          <cell r="BH64">
            <v>45070</v>
          </cell>
          <cell r="BI64">
            <v>500000</v>
          </cell>
          <cell r="BJ64">
            <v>44987</v>
          </cell>
          <cell r="BK64">
            <v>1500000</v>
          </cell>
          <cell r="BL64">
            <v>45030</v>
          </cell>
          <cell r="BM64">
            <v>2000000</v>
          </cell>
          <cell r="BN64">
            <v>45048</v>
          </cell>
          <cell r="BO64">
            <v>1000000</v>
          </cell>
          <cell r="BP64">
            <v>45051</v>
          </cell>
          <cell r="BQ64">
            <v>1800000</v>
          </cell>
          <cell r="BR64">
            <v>45054</v>
          </cell>
          <cell r="BS64">
            <v>310000</v>
          </cell>
          <cell r="BT64">
            <v>45120</v>
          </cell>
          <cell r="BU64">
            <v>1000000</v>
          </cell>
          <cell r="BV64">
            <v>45140</v>
          </cell>
          <cell r="BW64">
            <v>500000</v>
          </cell>
          <cell r="BX64">
            <v>45306</v>
          </cell>
          <cell r="BY64">
            <v>600000</v>
          </cell>
          <cell r="BZ64">
            <v>45388</v>
          </cell>
          <cell r="CA64">
            <v>500000</v>
          </cell>
          <cell r="CB64">
            <v>45425</v>
          </cell>
          <cell r="CC64">
            <v>500000</v>
          </cell>
          <cell r="CD64">
            <v>45440</v>
          </cell>
          <cell r="CE64">
            <v>1700000</v>
          </cell>
          <cell r="CF64" t="str">
            <v>Monetary &amp; Registry</v>
          </cell>
          <cell r="CG64" t="str">
            <v>Form CA</v>
          </cell>
          <cell r="CH64" t="str">
            <v>Registry</v>
          </cell>
          <cell r="CI64">
            <v>0</v>
          </cell>
          <cell r="CM64" t="str">
            <v>In Possession and Registry Still Pending</v>
          </cell>
        </row>
        <row r="65">
          <cell r="E65" t="str">
            <v>Verified</v>
          </cell>
          <cell r="F65">
            <v>61</v>
          </cell>
          <cell r="G65" t="str">
            <v>Anita</v>
          </cell>
          <cell r="H65" t="str">
            <v>A-7 ,Plot No.-3</v>
          </cell>
          <cell r="I65" t="str">
            <v>Plot:-3, Street:-A7, Vatika Aspirations</v>
          </cell>
          <cell r="J65">
            <v>46121</v>
          </cell>
          <cell r="K65" t="str">
            <v>spind2006@yahoo.co.in</v>
          </cell>
          <cell r="M65" t="str">
            <v>No</v>
          </cell>
          <cell r="N65" t="str">
            <v>Form CA, Allotment Letter, Possession letter, St. of Acc., Cancelled Cheque, Identity Proof</v>
          </cell>
          <cell r="O65" t="str">
            <v>Bank st. of Owner</v>
          </cell>
          <cell r="P65" t="str">
            <v>Yes</v>
          </cell>
          <cell r="Q65" t="str">
            <v>No</v>
          </cell>
          <cell r="R65" t="str">
            <v>No</v>
          </cell>
          <cell r="S65" t="str">
            <v>No</v>
          </cell>
          <cell r="T65" t="str">
            <v>No</v>
          </cell>
          <cell r="U65">
            <v>131</v>
          </cell>
          <cell r="W65">
            <v>88717.557251908394</v>
          </cell>
          <cell r="Y65">
            <v>11622000</v>
          </cell>
          <cell r="Z65">
            <v>11645600</v>
          </cell>
          <cell r="AF65">
            <v>11645600</v>
          </cell>
          <cell r="AM65" t="str">
            <v>Mr.Krit Narayan Mishra</v>
          </cell>
          <cell r="AN65">
            <v>15060767.815671232</v>
          </cell>
          <cell r="AO65">
            <v>11645600</v>
          </cell>
          <cell r="AP65">
            <v>3415167.8156712325</v>
          </cell>
          <cell r="AQ65">
            <v>15060767.815671232</v>
          </cell>
          <cell r="AR65">
            <v>44692</v>
          </cell>
          <cell r="AS65">
            <v>2000000</v>
          </cell>
          <cell r="AT65">
            <v>44816</v>
          </cell>
          <cell r="AU65">
            <v>3000000</v>
          </cell>
          <cell r="AV65">
            <v>44821</v>
          </cell>
          <cell r="AW65">
            <v>300000</v>
          </cell>
          <cell r="AX65">
            <v>44929</v>
          </cell>
          <cell r="AY65">
            <v>800000</v>
          </cell>
          <cell r="AZ65">
            <v>44984</v>
          </cell>
          <cell r="BA65">
            <v>1000000</v>
          </cell>
          <cell r="BB65">
            <v>45154</v>
          </cell>
          <cell r="BC65">
            <v>500000</v>
          </cell>
          <cell r="BD65">
            <v>45195</v>
          </cell>
          <cell r="BE65">
            <v>500000</v>
          </cell>
          <cell r="BF65">
            <v>45309</v>
          </cell>
          <cell r="BG65">
            <v>900000</v>
          </cell>
          <cell r="BH65">
            <v>45602</v>
          </cell>
          <cell r="BI65">
            <v>2500000</v>
          </cell>
          <cell r="BJ65">
            <v>45610</v>
          </cell>
          <cell r="BK65">
            <v>29380</v>
          </cell>
          <cell r="BL65">
            <v>45643</v>
          </cell>
          <cell r="BM65">
            <v>116220</v>
          </cell>
          <cell r="CF65" t="str">
            <v>Monetary &amp; Registry</v>
          </cell>
          <cell r="CG65" t="str">
            <v>Form CA</v>
          </cell>
          <cell r="CH65" t="str">
            <v>Registry</v>
          </cell>
          <cell r="CI65">
            <v>11645600</v>
          </cell>
          <cell r="CM65" t="str">
            <v>In Possession and Registry Still Pending</v>
          </cell>
        </row>
        <row r="66">
          <cell r="E66" t="str">
            <v>Verified</v>
          </cell>
          <cell r="F66">
            <v>62</v>
          </cell>
          <cell r="G66" t="str">
            <v>Kanta Kumari</v>
          </cell>
          <cell r="H66" t="str">
            <v>A-7 ,Plot No.-6</v>
          </cell>
          <cell r="I66" t="str">
            <v>Plot:-6, Street:- A-7, Vatika Aspirations</v>
          </cell>
          <cell r="J66">
            <v>46121</v>
          </cell>
          <cell r="K66" t="str">
            <v>skumarkk_2006@yahoo.co.in</v>
          </cell>
          <cell r="L66">
            <v>9811148695</v>
          </cell>
          <cell r="M66" t="str">
            <v>No</v>
          </cell>
          <cell r="N66" t="str">
            <v>Form CA, Identity Proof, Allotment Letter, St. of Acc., Possession Letter,BBA</v>
          </cell>
          <cell r="O66" t="str">
            <v>Bank St. of Owner</v>
          </cell>
          <cell r="P66" t="str">
            <v>Yes</v>
          </cell>
          <cell r="Q66" t="str">
            <v>No</v>
          </cell>
          <cell r="R66" t="str">
            <v>No</v>
          </cell>
          <cell r="S66" t="str">
            <v>No</v>
          </cell>
          <cell r="T66" t="str">
            <v>No</v>
          </cell>
          <cell r="U66">
            <v>178.8</v>
          </cell>
          <cell r="W66">
            <v>540037.89709172258</v>
          </cell>
          <cell r="Y66">
            <v>96558776</v>
          </cell>
          <cell r="Z66">
            <v>9682376</v>
          </cell>
          <cell r="AF66">
            <v>9682376</v>
          </cell>
          <cell r="AM66" t="str">
            <v>Mr.Krit Narayan Mishra</v>
          </cell>
          <cell r="AN66">
            <v>12934402.006838355</v>
          </cell>
          <cell r="AO66">
            <v>9682384</v>
          </cell>
          <cell r="AP66">
            <v>3252018.0068383557</v>
          </cell>
          <cell r="AQ66">
            <v>12934402.006838355</v>
          </cell>
          <cell r="AR66">
            <v>44686</v>
          </cell>
          <cell r="AS66">
            <v>2805606</v>
          </cell>
          <cell r="AT66">
            <v>44812</v>
          </cell>
          <cell r="AU66">
            <v>1000000</v>
          </cell>
          <cell r="AV66">
            <v>44917</v>
          </cell>
          <cell r="AW66">
            <v>1000000</v>
          </cell>
          <cell r="AX66">
            <v>44918</v>
          </cell>
          <cell r="AY66">
            <v>-1000000</v>
          </cell>
          <cell r="AZ66">
            <v>44922</v>
          </cell>
          <cell r="BA66">
            <v>1000000</v>
          </cell>
          <cell r="BB66">
            <v>44960</v>
          </cell>
          <cell r="BC66">
            <v>1000000</v>
          </cell>
          <cell r="BD66">
            <v>44977</v>
          </cell>
          <cell r="BE66">
            <v>1000000</v>
          </cell>
          <cell r="BF66">
            <v>45029</v>
          </cell>
          <cell r="BG66">
            <v>2000000</v>
          </cell>
          <cell r="BH66">
            <v>45440</v>
          </cell>
          <cell r="BI66">
            <v>780190</v>
          </cell>
          <cell r="BJ66">
            <v>45452</v>
          </cell>
          <cell r="BK66">
            <v>96588</v>
          </cell>
          <cell r="CF66" t="str">
            <v>Monetary &amp; Possession</v>
          </cell>
          <cell r="CG66" t="str">
            <v>Form CA</v>
          </cell>
          <cell r="CH66" t="str">
            <v>Other than Registry</v>
          </cell>
          <cell r="CI66">
            <v>9682376</v>
          </cell>
          <cell r="CM66" t="str">
            <v>In Possession and Registry Still Pending</v>
          </cell>
        </row>
        <row r="67">
          <cell r="E67" t="str">
            <v>Verified</v>
          </cell>
          <cell r="F67">
            <v>63</v>
          </cell>
          <cell r="G67" t="str">
            <v>Ashish Gupta</v>
          </cell>
          <cell r="H67" t="str">
            <v>A-2 ,Plot No.-3</v>
          </cell>
          <cell r="I67" t="str">
            <v>Plot:-3, Street:- A2, Vatika Aspirations</v>
          </cell>
          <cell r="J67">
            <v>46121</v>
          </cell>
          <cell r="K67" t="str">
            <v>ashish.gupta0391@gmail.com</v>
          </cell>
          <cell r="L67">
            <v>9711125832</v>
          </cell>
          <cell r="M67" t="str">
            <v>No</v>
          </cell>
          <cell r="N67" t="str">
            <v>Form CA, Allotment Letter, offer for Possession , BBA, St. of Acc., RERA Order, Identity Proof</v>
          </cell>
          <cell r="O67" t="str">
            <v>Bank St. of Owner</v>
          </cell>
          <cell r="P67" t="str">
            <v>No</v>
          </cell>
          <cell r="Q67" t="str">
            <v>No</v>
          </cell>
          <cell r="R67" t="str">
            <v>No</v>
          </cell>
          <cell r="S67" t="str">
            <v>No</v>
          </cell>
          <cell r="T67" t="str">
            <v>No</v>
          </cell>
          <cell r="U67">
            <v>178.8</v>
          </cell>
          <cell r="W67">
            <v>36134.81543624161</v>
          </cell>
          <cell r="Y67">
            <v>6460905</v>
          </cell>
          <cell r="Z67">
            <v>6490406</v>
          </cell>
          <cell r="AA67">
            <v>1742719</v>
          </cell>
          <cell r="AF67">
            <v>8233125</v>
          </cell>
          <cell r="AM67" t="str">
            <v>Mr.Krit Narayan Mishra</v>
          </cell>
          <cell r="AN67">
            <v>8034730.1671342468</v>
          </cell>
          <cell r="AO67">
            <v>6490406</v>
          </cell>
          <cell r="AP67">
            <v>1544324.1671342466</v>
          </cell>
          <cell r="AQ67">
            <v>8034730.1671342468</v>
          </cell>
          <cell r="AR67">
            <v>45198</v>
          </cell>
          <cell r="AS67">
            <v>5260360</v>
          </cell>
          <cell r="AT67">
            <v>45462</v>
          </cell>
          <cell r="AU67">
            <v>500000</v>
          </cell>
          <cell r="AV67">
            <v>45470</v>
          </cell>
          <cell r="AW67">
            <v>585937</v>
          </cell>
          <cell r="AX67">
            <v>45517</v>
          </cell>
          <cell r="AY67">
            <v>64609</v>
          </cell>
          <cell r="AZ67">
            <v>45665</v>
          </cell>
          <cell r="BA67">
            <v>50000</v>
          </cell>
          <cell r="BB67">
            <v>45679</v>
          </cell>
          <cell r="BC67">
            <v>29500</v>
          </cell>
          <cell r="CF67" t="str">
            <v>Monetary &amp; Possession</v>
          </cell>
          <cell r="CG67" t="str">
            <v>Form CA</v>
          </cell>
          <cell r="CH67" t="str">
            <v>Other than Registry</v>
          </cell>
          <cell r="CI67">
            <v>8233125</v>
          </cell>
          <cell r="CM67" t="str">
            <v xml:space="preserve">Not in Possession </v>
          </cell>
        </row>
        <row r="68">
          <cell r="E68" t="str">
            <v>Verified</v>
          </cell>
          <cell r="F68">
            <v>64</v>
          </cell>
          <cell r="G68" t="str">
            <v>Amar Nath Bansal and Resham Rani</v>
          </cell>
          <cell r="H68" t="str">
            <v>A-10 ,Plot No.-21</v>
          </cell>
          <cell r="I68" t="str">
            <v>Plot:-21, Street:- A-10, Vatika Aspirations</v>
          </cell>
          <cell r="J68">
            <v>46121</v>
          </cell>
          <cell r="K68" t="str">
            <v>707anb@gmail.com</v>
          </cell>
          <cell r="L68">
            <v>9416355099</v>
          </cell>
          <cell r="M68" t="str">
            <v>No</v>
          </cell>
          <cell r="N68" t="str">
            <v>Form CA, Identity Proof, Allotment Letter, BBA, Maintenance Letter, Possession Letter, Welcome Letter, St. of Acc.</v>
          </cell>
          <cell r="O68" t="str">
            <v>Bank St of Owner</v>
          </cell>
          <cell r="P68" t="str">
            <v>Yes</v>
          </cell>
          <cell r="Q68" t="str">
            <v>No</v>
          </cell>
          <cell r="R68" t="str">
            <v>No</v>
          </cell>
          <cell r="S68" t="str">
            <v>No</v>
          </cell>
          <cell r="T68" t="str">
            <v>No</v>
          </cell>
          <cell r="U68">
            <v>178.8</v>
          </cell>
          <cell r="W68">
            <v>58899.999999999993</v>
          </cell>
          <cell r="Y68">
            <v>10531320</v>
          </cell>
          <cell r="Z68">
            <v>10531320</v>
          </cell>
          <cell r="AF68">
            <v>10531320</v>
          </cell>
          <cell r="AM68" t="str">
            <v>Mr.Krit Narayan Mishra</v>
          </cell>
          <cell r="AN68">
            <v>13547426.349643836</v>
          </cell>
          <cell r="AO68">
            <v>10531319</v>
          </cell>
          <cell r="AP68">
            <v>3016107.3496438353</v>
          </cell>
          <cell r="AQ68">
            <v>13547426.349643836</v>
          </cell>
          <cell r="AR68">
            <v>44845</v>
          </cell>
          <cell r="AS68">
            <v>4154400</v>
          </cell>
          <cell r="AT68">
            <v>44935</v>
          </cell>
          <cell r="AU68">
            <v>1300000</v>
          </cell>
          <cell r="AV68">
            <v>45251</v>
          </cell>
          <cell r="AW68">
            <v>980000</v>
          </cell>
          <cell r="AX68">
            <v>45348</v>
          </cell>
          <cell r="AY68">
            <v>1500000</v>
          </cell>
          <cell r="AZ68">
            <v>45349</v>
          </cell>
          <cell r="BA68">
            <v>3471607</v>
          </cell>
          <cell r="BB68">
            <v>45363</v>
          </cell>
          <cell r="BC68">
            <v>105312</v>
          </cell>
          <cell r="BD68">
            <v>45369</v>
          </cell>
          <cell r="BE68">
            <v>-980000</v>
          </cell>
          <cell r="CF68" t="str">
            <v>Monetary &amp; Registry</v>
          </cell>
          <cell r="CG68" t="str">
            <v>Form CA</v>
          </cell>
          <cell r="CH68" t="str">
            <v>Registry</v>
          </cell>
          <cell r="CI68">
            <v>10531320</v>
          </cell>
          <cell r="CM68" t="str">
            <v>In Possession and Registry Still Pending</v>
          </cell>
        </row>
        <row r="69">
          <cell r="E69" t="str">
            <v>Verified</v>
          </cell>
          <cell r="F69">
            <v>65</v>
          </cell>
          <cell r="G69" t="str">
            <v>Mayur Shah and Akash Vinod Gadhavi</v>
          </cell>
          <cell r="H69" t="str">
            <v>A-12 ,Plot No.-19</v>
          </cell>
          <cell r="I69" t="str">
            <v>Plot:- 19, Street:- A-12, Vatika Aspirations</v>
          </cell>
          <cell r="J69">
            <v>46121</v>
          </cell>
          <cell r="K69" t="str">
            <v>mgshah@bestechgroup.com</v>
          </cell>
          <cell r="L69">
            <v>9971593010</v>
          </cell>
          <cell r="M69" t="str">
            <v>No</v>
          </cell>
          <cell r="N69" t="str">
            <v>Form CA, Possession Letter,  Payment Slip, BBA, Identity Proof, Allotment Letter, St. of Acc.</v>
          </cell>
          <cell r="O69" t="str">
            <v>Nil</v>
          </cell>
          <cell r="P69" t="str">
            <v>Yes</v>
          </cell>
          <cell r="Q69" t="str">
            <v>No</v>
          </cell>
          <cell r="R69" t="str">
            <v>No</v>
          </cell>
          <cell r="S69" t="str">
            <v>No</v>
          </cell>
          <cell r="T69" t="str">
            <v>No</v>
          </cell>
          <cell r="U69">
            <v>113.12</v>
          </cell>
          <cell r="V69">
            <v>45315</v>
          </cell>
          <cell r="W69">
            <v>76312.942008486556</v>
          </cell>
          <cell r="Y69">
            <v>8632520</v>
          </cell>
          <cell r="Z69">
            <v>12200000</v>
          </cell>
          <cell r="AF69">
            <v>12200000</v>
          </cell>
          <cell r="AM69" t="str">
            <v>Mr. Mohit Goyal</v>
          </cell>
          <cell r="AN69">
            <v>11360295.223375343</v>
          </cell>
          <cell r="AO69">
            <v>8632523</v>
          </cell>
          <cell r="AP69">
            <v>2727772.2233753423</v>
          </cell>
          <cell r="AQ69">
            <v>11360295.223375343</v>
          </cell>
          <cell r="AR69">
            <v>44734</v>
          </cell>
          <cell r="AS69">
            <v>3438848</v>
          </cell>
          <cell r="AT69">
            <v>44950</v>
          </cell>
          <cell r="AU69">
            <v>1000000</v>
          </cell>
          <cell r="AV69">
            <v>44951</v>
          </cell>
          <cell r="AW69">
            <v>1579136</v>
          </cell>
          <cell r="AX69">
            <v>44958</v>
          </cell>
          <cell r="AY69">
            <v>-1000000</v>
          </cell>
          <cell r="AZ69">
            <v>44972</v>
          </cell>
          <cell r="BA69">
            <v>300000</v>
          </cell>
          <cell r="BB69">
            <v>44979</v>
          </cell>
          <cell r="BC69">
            <v>800000</v>
          </cell>
          <cell r="BD69">
            <v>44981</v>
          </cell>
          <cell r="BE69">
            <v>200000</v>
          </cell>
          <cell r="BF69">
            <v>45141</v>
          </cell>
          <cell r="BG69">
            <v>-300000</v>
          </cell>
          <cell r="BH69">
            <v>45194</v>
          </cell>
          <cell r="BI69">
            <v>1000000</v>
          </cell>
          <cell r="BJ69">
            <v>45302</v>
          </cell>
          <cell r="BK69">
            <v>-1000000</v>
          </cell>
          <cell r="BL69">
            <v>45397</v>
          </cell>
          <cell r="BM69">
            <v>2000000</v>
          </cell>
          <cell r="BN69">
            <v>45397</v>
          </cell>
          <cell r="BO69">
            <v>328568</v>
          </cell>
          <cell r="BP69">
            <v>45526</v>
          </cell>
          <cell r="BQ69">
            <v>200000</v>
          </cell>
          <cell r="BR69">
            <v>45545</v>
          </cell>
          <cell r="BS69">
            <v>85971</v>
          </cell>
          <cell r="CF69" t="str">
            <v>Monetary &amp; Registry</v>
          </cell>
          <cell r="CG69" t="str">
            <v>Form CA</v>
          </cell>
          <cell r="CH69" t="str">
            <v>Registry</v>
          </cell>
          <cell r="CI69">
            <v>12200000</v>
          </cell>
          <cell r="CM69" t="str">
            <v>In Possession and Registry Still Pending</v>
          </cell>
        </row>
        <row r="70">
          <cell r="E70" t="str">
            <v>Unverified</v>
          </cell>
          <cell r="F70">
            <v>66</v>
          </cell>
          <cell r="G70" t="str">
            <v>Gaurav Sawhney</v>
          </cell>
          <cell r="H70" t="str">
            <v>A-3 ,Plot No.-21</v>
          </cell>
          <cell r="I70" t="str">
            <v>Plot:- 21, Street:- A3, Vatika Aspirations</v>
          </cell>
          <cell r="J70">
            <v>46121</v>
          </cell>
          <cell r="K70" t="str">
            <v>Legal@centrik.in</v>
          </cell>
          <cell r="L70">
            <v>8448454119</v>
          </cell>
          <cell r="M70" t="str">
            <v>No</v>
          </cell>
          <cell r="N70" t="str">
            <v>Form CA, Identity Proof, Allotment Letter, Payment Slip, BBA</v>
          </cell>
          <cell r="O70" t="str">
            <v xml:space="preserve"> St. of Acc., Bank ST. of owner</v>
          </cell>
          <cell r="P70" t="str">
            <v>No</v>
          </cell>
          <cell r="Q70" t="str">
            <v>No</v>
          </cell>
          <cell r="R70" t="str">
            <v>No</v>
          </cell>
          <cell r="S70" t="str">
            <v>No</v>
          </cell>
          <cell r="T70" t="str">
            <v>No</v>
          </cell>
          <cell r="U70">
            <v>131</v>
          </cell>
          <cell r="W70">
            <v>30129</v>
          </cell>
          <cell r="Y70">
            <v>3946899</v>
          </cell>
          <cell r="Z70">
            <v>3946972</v>
          </cell>
          <cell r="AF70">
            <v>3946972</v>
          </cell>
          <cell r="AM70" t="str">
            <v>Mr. Mohit Goyal</v>
          </cell>
          <cell r="AN70">
            <v>0</v>
          </cell>
          <cell r="AO70">
            <v>0</v>
          </cell>
          <cell r="AP70">
            <v>0</v>
          </cell>
          <cell r="AQ70">
            <v>0</v>
          </cell>
          <cell r="CF70" t="str">
            <v>Monetary &amp; Registry</v>
          </cell>
          <cell r="CG70" t="str">
            <v>Form CA</v>
          </cell>
          <cell r="CH70" t="str">
            <v>Registry</v>
          </cell>
          <cell r="CI70">
            <v>3946972</v>
          </cell>
          <cell r="CM70" t="str">
            <v xml:space="preserve">Not in Possession </v>
          </cell>
        </row>
        <row r="71">
          <cell r="E71" t="str">
            <v>Verified</v>
          </cell>
          <cell r="F71">
            <v>67</v>
          </cell>
          <cell r="G71" t="str">
            <v>Yashwant Dagar And Pushpender Dagar</v>
          </cell>
          <cell r="H71" t="str">
            <v>A-10 ,Plot No.-20</v>
          </cell>
          <cell r="I71" t="str">
            <v>Plot:- 20, Street:- A-10, Vatika Aspirations</v>
          </cell>
          <cell r="J71">
            <v>46121</v>
          </cell>
          <cell r="K71" t="str">
            <v>pushpenderdagar777@gmail.com</v>
          </cell>
          <cell r="L71">
            <v>8287984371</v>
          </cell>
          <cell r="M71" t="str">
            <v>No</v>
          </cell>
          <cell r="N71" t="str">
            <v>Form CA, Allotment Letter, St. of Acc. ,  Identity Proof</v>
          </cell>
          <cell r="O71" t="str">
            <v xml:space="preserve"> BBA, Compplete Bank St. of Owner</v>
          </cell>
          <cell r="P71" t="str">
            <v>No</v>
          </cell>
          <cell r="Q71" t="str">
            <v>No</v>
          </cell>
          <cell r="R71" t="str">
            <v>No</v>
          </cell>
          <cell r="S71" t="str">
            <v>No</v>
          </cell>
          <cell r="T71" t="str">
            <v>No</v>
          </cell>
          <cell r="U71">
            <v>113.12</v>
          </cell>
          <cell r="W71">
            <v>69208.628005657709</v>
          </cell>
          <cell r="Y71">
            <v>7828880</v>
          </cell>
          <cell r="Z71">
            <v>7828880</v>
          </cell>
          <cell r="AA71">
            <v>2211976</v>
          </cell>
          <cell r="AF71">
            <v>10040856</v>
          </cell>
          <cell r="AM71" t="str">
            <v>Mr.Krit Narayan Mishra</v>
          </cell>
          <cell r="AN71">
            <v>9952628.4651287682</v>
          </cell>
          <cell r="AO71">
            <v>7828881</v>
          </cell>
          <cell r="AP71">
            <v>2123747.4651287673</v>
          </cell>
          <cell r="AQ71">
            <v>9952628.4651287682</v>
          </cell>
          <cell r="AR71">
            <v>45077</v>
          </cell>
          <cell r="AS71">
            <v>880000</v>
          </cell>
          <cell r="AT71">
            <v>45078</v>
          </cell>
          <cell r="AU71">
            <v>881500</v>
          </cell>
          <cell r="AV71">
            <v>45078</v>
          </cell>
          <cell r="AW71">
            <v>1349572</v>
          </cell>
          <cell r="AX71">
            <v>45101</v>
          </cell>
          <cell r="AY71">
            <v>1000000</v>
          </cell>
          <cell r="AZ71">
            <v>45147</v>
          </cell>
          <cell r="BA71">
            <v>1000000</v>
          </cell>
          <cell r="BB71">
            <v>45209</v>
          </cell>
          <cell r="BC71">
            <v>1000000</v>
          </cell>
          <cell r="BD71">
            <v>45215</v>
          </cell>
          <cell r="BE71">
            <v>55000</v>
          </cell>
          <cell r="BF71">
            <v>45069</v>
          </cell>
          <cell r="BG71">
            <v>1000000</v>
          </cell>
          <cell r="BH71">
            <v>45468</v>
          </cell>
          <cell r="BI71">
            <v>584756</v>
          </cell>
          <cell r="BJ71">
            <v>45468</v>
          </cell>
          <cell r="BK71">
            <v>39026</v>
          </cell>
          <cell r="BL71">
            <v>45468</v>
          </cell>
          <cell r="BM71">
            <v>38636</v>
          </cell>
          <cell r="BN71">
            <v>45507</v>
          </cell>
          <cell r="BO71">
            <v>391</v>
          </cell>
          <cell r="CF71" t="str">
            <v>Monetary &amp; Possession</v>
          </cell>
          <cell r="CG71" t="str">
            <v>Form CA</v>
          </cell>
          <cell r="CH71" t="str">
            <v>Registry</v>
          </cell>
          <cell r="CI71">
            <v>10040856</v>
          </cell>
          <cell r="CM71" t="str">
            <v xml:space="preserve">Not in Possession </v>
          </cell>
        </row>
        <row r="72">
          <cell r="E72" t="str">
            <v>Verified</v>
          </cell>
          <cell r="F72">
            <v>68</v>
          </cell>
          <cell r="G72" t="str">
            <v>Manish Bhatia</v>
          </cell>
          <cell r="H72" t="str">
            <v>A-4 ,Plot No.-8</v>
          </cell>
          <cell r="I72" t="str">
            <v>Plot:-8, Street:- A-4, Vatika Aspirations</v>
          </cell>
          <cell r="J72">
            <v>46121</v>
          </cell>
          <cell r="K72" t="str">
            <v>global.tourtravels@yahoo.com</v>
          </cell>
          <cell r="L72">
            <v>9971730706</v>
          </cell>
          <cell r="M72" t="str">
            <v>No</v>
          </cell>
          <cell r="N72" t="str">
            <v>Form CA, Offer for Possession Letter, St. of Acc., HRERA Order, Identity Proof</v>
          </cell>
          <cell r="O72" t="str">
            <v>Allotment Letter,  BBA,Bank St. of Owner</v>
          </cell>
          <cell r="P72" t="str">
            <v>No</v>
          </cell>
          <cell r="Q72" t="str">
            <v>No</v>
          </cell>
          <cell r="R72" t="str">
            <v>No</v>
          </cell>
          <cell r="S72" t="str">
            <v>No</v>
          </cell>
          <cell r="T72" t="str">
            <v>No</v>
          </cell>
          <cell r="U72">
            <v>131</v>
          </cell>
          <cell r="W72">
            <v>72450</v>
          </cell>
          <cell r="Y72">
            <v>9490950</v>
          </cell>
          <cell r="Z72">
            <v>2623000</v>
          </cell>
          <cell r="AF72">
            <v>2623000</v>
          </cell>
          <cell r="AM72" t="str">
            <v>Mr.Krit Narayan Mishra</v>
          </cell>
          <cell r="AN72">
            <v>3547408.0986301368</v>
          </cell>
          <cell r="AO72">
            <v>2623000</v>
          </cell>
          <cell r="AP72">
            <v>924408.09863013693</v>
          </cell>
          <cell r="AQ72">
            <v>3547408.0986301368</v>
          </cell>
          <cell r="AR72">
            <v>44663</v>
          </cell>
          <cell r="AS72">
            <v>609000</v>
          </cell>
          <cell r="AT72">
            <v>44926</v>
          </cell>
          <cell r="AU72">
            <v>1514000</v>
          </cell>
          <cell r="AV72">
            <v>44926</v>
          </cell>
          <cell r="AW72">
            <v>500000</v>
          </cell>
          <cell r="CF72" t="str">
            <v>Monetary &amp; Possession</v>
          </cell>
          <cell r="CG72" t="str">
            <v>Form CA</v>
          </cell>
          <cell r="CH72" t="str">
            <v>Registry</v>
          </cell>
          <cell r="CI72">
            <v>2623000</v>
          </cell>
          <cell r="CM72" t="str">
            <v xml:space="preserve">Not in Possession </v>
          </cell>
        </row>
        <row r="73">
          <cell r="E73" t="str">
            <v>Verified</v>
          </cell>
          <cell r="F73">
            <v>69</v>
          </cell>
          <cell r="G73" t="str">
            <v>Rai Rohit Prasad</v>
          </cell>
          <cell r="H73" t="str">
            <v>A-10 ,Plot No.-38</v>
          </cell>
          <cell r="I73" t="str">
            <v>Plot:-38, A-10, Vatika Aspirations</v>
          </cell>
          <cell r="J73">
            <v>46121</v>
          </cell>
          <cell r="K73" t="str">
            <v>rairandhir12@gmail.com</v>
          </cell>
          <cell r="L73">
            <v>7738638767</v>
          </cell>
          <cell r="M73" t="str">
            <v>No</v>
          </cell>
          <cell r="N73" t="str">
            <v>Form CA, Allotment Letter, BBA, St. of Acc., Agrement to Sell, Idnetity Proof</v>
          </cell>
          <cell r="O73" t="str">
            <v xml:space="preserve">Bank St. of Owner , </v>
          </cell>
          <cell r="P73" t="str">
            <v>No</v>
          </cell>
          <cell r="Q73" t="str">
            <v>No</v>
          </cell>
          <cell r="R73" t="str">
            <v>No</v>
          </cell>
          <cell r="S73" t="str">
            <v>No</v>
          </cell>
          <cell r="T73" t="str">
            <v>No</v>
          </cell>
          <cell r="U73">
            <v>113.12</v>
          </cell>
          <cell r="W73">
            <v>74500</v>
          </cell>
          <cell r="Y73">
            <v>8427440</v>
          </cell>
          <cell r="Z73">
            <v>8427440</v>
          </cell>
          <cell r="AA73">
            <v>3546000</v>
          </cell>
          <cell r="AC73">
            <v>4572560</v>
          </cell>
          <cell r="AF73">
            <v>16546000</v>
          </cell>
          <cell r="AM73" t="str">
            <v>Mr.Krit Narayan Mishra</v>
          </cell>
          <cell r="AN73">
            <v>10260359.982619178</v>
          </cell>
          <cell r="AO73">
            <v>8427440</v>
          </cell>
          <cell r="AP73">
            <v>1832919.9826191778</v>
          </cell>
          <cell r="AQ73">
            <v>10260359.982619178</v>
          </cell>
          <cell r="AR73">
            <v>44723</v>
          </cell>
          <cell r="AS73">
            <v>500000</v>
          </cell>
          <cell r="AT73">
            <v>44834</v>
          </cell>
          <cell r="AU73">
            <v>1500000</v>
          </cell>
          <cell r="AV73">
            <v>44930</v>
          </cell>
          <cell r="AW73">
            <v>1400000</v>
          </cell>
          <cell r="AX73">
            <v>44936</v>
          </cell>
          <cell r="AY73">
            <v>1000000</v>
          </cell>
          <cell r="AZ73">
            <v>44963</v>
          </cell>
          <cell r="BA73">
            <v>1000000</v>
          </cell>
          <cell r="BB73">
            <v>44970</v>
          </cell>
          <cell r="BC73">
            <v>-1000000</v>
          </cell>
          <cell r="BD73">
            <v>45293</v>
          </cell>
          <cell r="BE73">
            <v>1000000</v>
          </cell>
          <cell r="BF73">
            <v>45978</v>
          </cell>
          <cell r="BG73">
            <v>1271583</v>
          </cell>
          <cell r="BH73">
            <v>45982</v>
          </cell>
          <cell r="BI73">
            <v>1671583</v>
          </cell>
          <cell r="BJ73">
            <v>45987</v>
          </cell>
          <cell r="BK73">
            <v>42082</v>
          </cell>
          <cell r="BL73">
            <v>45987</v>
          </cell>
          <cell r="BM73">
            <v>42082</v>
          </cell>
          <cell r="BN73">
            <v>46031</v>
          </cell>
          <cell r="BO73">
            <v>110</v>
          </cell>
          <cell r="CF73" t="str">
            <v>Monetary &amp; Possession</v>
          </cell>
          <cell r="CG73" t="str">
            <v>Form CA</v>
          </cell>
          <cell r="CH73" t="str">
            <v>Registry</v>
          </cell>
          <cell r="CI73">
            <v>16546000</v>
          </cell>
          <cell r="CM73" t="str">
            <v xml:space="preserve">Not in Possession </v>
          </cell>
        </row>
        <row r="74">
          <cell r="E74" t="str">
            <v>Verified</v>
          </cell>
          <cell r="F74">
            <v>70</v>
          </cell>
          <cell r="G74" t="str">
            <v>Piyush Kumar Gupta and Rachna Gupta</v>
          </cell>
          <cell r="H74" t="str">
            <v>A-12 ,Plot No.-23</v>
          </cell>
          <cell r="I74" t="str">
            <v>Plot:-23, Street:-A-12, Vatika Aspirations</v>
          </cell>
          <cell r="J74">
            <v>46121</v>
          </cell>
          <cell r="K74" t="str">
            <v>gupta2033@gmail.com</v>
          </cell>
          <cell r="L74">
            <v>9810087163</v>
          </cell>
          <cell r="M74" t="str">
            <v>No</v>
          </cell>
          <cell r="N74" t="str">
            <v>Form CA, Identity Proof, HRERA Order, PaymentSlip, St. of Acc., Allotment Letter, BBA, Bank St. of Owner</v>
          </cell>
          <cell r="O74" t="str">
            <v>Nil</v>
          </cell>
          <cell r="P74" t="str">
            <v>Yes</v>
          </cell>
          <cell r="Q74" t="str">
            <v>No</v>
          </cell>
          <cell r="R74" t="str">
            <v>No</v>
          </cell>
          <cell r="S74" t="str">
            <v>No</v>
          </cell>
          <cell r="T74" t="str">
            <v>No</v>
          </cell>
          <cell r="U74">
            <v>113.12</v>
          </cell>
          <cell r="W74">
            <v>70000</v>
          </cell>
          <cell r="Y74">
            <v>7918400</v>
          </cell>
          <cell r="Z74">
            <v>9558640</v>
          </cell>
          <cell r="AF74">
            <v>9558640</v>
          </cell>
          <cell r="AM74" t="str">
            <v>Not Mentioned</v>
          </cell>
          <cell r="AN74">
            <v>10509468.300273973</v>
          </cell>
          <cell r="AO74">
            <v>7918400</v>
          </cell>
          <cell r="AP74">
            <v>2591068.3002739726</v>
          </cell>
          <cell r="AQ74">
            <v>10509468.300273973</v>
          </cell>
          <cell r="AR74">
            <v>44577</v>
          </cell>
          <cell r="AS74">
            <v>500000</v>
          </cell>
          <cell r="AT74">
            <v>44577</v>
          </cell>
          <cell r="AU74">
            <v>500000</v>
          </cell>
          <cell r="AV74">
            <v>44887</v>
          </cell>
          <cell r="AW74">
            <v>-1000000</v>
          </cell>
          <cell r="AX74">
            <v>44988</v>
          </cell>
          <cell r="AY74">
            <v>3470000</v>
          </cell>
          <cell r="AZ74">
            <v>44988</v>
          </cell>
          <cell r="BA74">
            <v>2500000</v>
          </cell>
          <cell r="BB74">
            <v>44988</v>
          </cell>
          <cell r="BC74">
            <v>948400</v>
          </cell>
          <cell r="BD74">
            <v>44998</v>
          </cell>
          <cell r="BE74">
            <v>1000000</v>
          </cell>
          <cell r="CF74" t="str">
            <v>Monetary &amp; Registry</v>
          </cell>
          <cell r="CG74" t="str">
            <v>Form CA</v>
          </cell>
          <cell r="CH74" t="str">
            <v>Registry</v>
          </cell>
          <cell r="CI74">
            <v>9558640</v>
          </cell>
          <cell r="CM74" t="str">
            <v>In Possession and Registry Still Pending</v>
          </cell>
        </row>
        <row r="75">
          <cell r="E75" t="str">
            <v>Verified</v>
          </cell>
          <cell r="F75">
            <v>71</v>
          </cell>
          <cell r="G75" t="str">
            <v>Sanjeev Kumar Chhikara</v>
          </cell>
          <cell r="H75" t="str">
            <v>A-7 ,Plot No.-42</v>
          </cell>
          <cell r="I75" t="str">
            <v>Plot:-42, Street:-A7, Vatika Aspirations</v>
          </cell>
          <cell r="J75">
            <v>46121</v>
          </cell>
          <cell r="K75" t="str">
            <v>chhikara2nd@gmail.com</v>
          </cell>
          <cell r="L75">
            <v>9810824016</v>
          </cell>
          <cell r="M75" t="str">
            <v>No</v>
          </cell>
          <cell r="N75" t="str">
            <v>Form CA, Identity Proof, Bank St., BBA, TDS Challan, St. of Acc.</v>
          </cell>
          <cell r="O75" t="str">
            <v>Allotment Letter</v>
          </cell>
          <cell r="P75" t="str">
            <v>No</v>
          </cell>
          <cell r="Q75" t="str">
            <v>No</v>
          </cell>
          <cell r="R75" t="str">
            <v>No</v>
          </cell>
          <cell r="S75" t="str">
            <v>No</v>
          </cell>
          <cell r="T75" t="str">
            <v>No</v>
          </cell>
          <cell r="U75">
            <v>178.8</v>
          </cell>
          <cell r="W75">
            <v>64053.517897091719</v>
          </cell>
          <cell r="X75">
            <v>625138</v>
          </cell>
          <cell r="Y75">
            <v>12077907</v>
          </cell>
          <cell r="Z75">
            <v>12101509</v>
          </cell>
          <cell r="AA75">
            <v>3041151</v>
          </cell>
          <cell r="AF75">
            <v>15142660</v>
          </cell>
          <cell r="AM75" t="str">
            <v>Mr.Krit Narayan Mishra</v>
          </cell>
          <cell r="AN75">
            <v>15269803.267967124</v>
          </cell>
          <cell r="AO75">
            <v>12101509</v>
          </cell>
          <cell r="AP75">
            <v>3168294.267967124</v>
          </cell>
          <cell r="AQ75">
            <v>15269803.267967124</v>
          </cell>
          <cell r="AR75">
            <v>44831</v>
          </cell>
          <cell r="AS75">
            <v>2888400</v>
          </cell>
          <cell r="AT75">
            <v>44923</v>
          </cell>
          <cell r="AU75">
            <v>1943000</v>
          </cell>
          <cell r="BB75">
            <v>44963</v>
          </cell>
          <cell r="BC75">
            <v>1200000</v>
          </cell>
          <cell r="BF75">
            <v>44995</v>
          </cell>
          <cell r="BG75">
            <v>1250000</v>
          </cell>
          <cell r="BH75">
            <v>45121</v>
          </cell>
          <cell r="BI75">
            <v>1200000</v>
          </cell>
          <cell r="BJ75">
            <v>45331</v>
          </cell>
          <cell r="BK75">
            <v>1100000</v>
          </cell>
          <cell r="BL75">
            <v>45898</v>
          </cell>
          <cell r="BM75">
            <v>700000</v>
          </cell>
          <cell r="BN75">
            <v>45681</v>
          </cell>
          <cell r="BO75">
            <v>800000</v>
          </cell>
          <cell r="BP75">
            <v>46076</v>
          </cell>
          <cell r="BQ75">
            <v>899330</v>
          </cell>
          <cell r="BR75">
            <v>46112</v>
          </cell>
          <cell r="BS75">
            <v>120779</v>
          </cell>
          <cell r="CF75" t="str">
            <v>Monetary &amp; Possession</v>
          </cell>
          <cell r="CG75" t="str">
            <v>Form CA</v>
          </cell>
          <cell r="CH75" t="str">
            <v>Other than Registry</v>
          </cell>
          <cell r="CI75">
            <v>15142660</v>
          </cell>
          <cell r="CM75" t="str">
            <v xml:space="preserve">Not in Possession </v>
          </cell>
        </row>
        <row r="76">
          <cell r="E76" t="str">
            <v>Verified</v>
          </cell>
          <cell r="F76">
            <v>72</v>
          </cell>
          <cell r="G76" t="str">
            <v>Prakash Bachani</v>
          </cell>
          <cell r="H76" t="str">
            <v>A-10 ,Plot No.-31</v>
          </cell>
          <cell r="I76" t="str">
            <v>Plot:- 31, Street:- A-10, Vatika Aspirations</v>
          </cell>
          <cell r="J76">
            <v>46121</v>
          </cell>
          <cell r="K76" t="str">
            <v>bachani_prakash@yahoo.co.in</v>
          </cell>
          <cell r="L76">
            <v>9818523103</v>
          </cell>
          <cell r="M76" t="str">
            <v>No</v>
          </cell>
          <cell r="N76" t="str">
            <v>Form CA, BBA, Identity Proof, Allotment Letter, St. of Acc.</v>
          </cell>
          <cell r="O76" t="str">
            <v>Bank St. of Owner</v>
          </cell>
          <cell r="P76" t="str">
            <v>No</v>
          </cell>
          <cell r="Q76" t="str">
            <v>No</v>
          </cell>
          <cell r="R76" t="str">
            <v>No</v>
          </cell>
          <cell r="S76" t="str">
            <v>No</v>
          </cell>
          <cell r="T76" t="str">
            <v>No</v>
          </cell>
          <cell r="U76">
            <v>178.8</v>
          </cell>
          <cell r="W76">
            <v>51016.996644295301</v>
          </cell>
          <cell r="Y76">
            <v>9121839</v>
          </cell>
          <cell r="Z76">
            <v>6385289</v>
          </cell>
          <cell r="AF76">
            <v>6385289</v>
          </cell>
          <cell r="AM76" t="str">
            <v>Mr.Krit Narayan Mishra</v>
          </cell>
          <cell r="AN76">
            <v>8397334.9015342463</v>
          </cell>
          <cell r="AO76">
            <v>6385289</v>
          </cell>
          <cell r="AP76">
            <v>2012045.9015342463</v>
          </cell>
          <cell r="AQ76">
            <v>8397334.9015342463</v>
          </cell>
          <cell r="AR76">
            <v>44686</v>
          </cell>
          <cell r="AS76">
            <v>2148800</v>
          </cell>
          <cell r="AT76">
            <v>44823</v>
          </cell>
          <cell r="AU76">
            <v>500000</v>
          </cell>
          <cell r="AV76">
            <v>44926</v>
          </cell>
          <cell r="AW76">
            <v>912184</v>
          </cell>
          <cell r="AX76">
            <v>44926</v>
          </cell>
          <cell r="AY76">
            <v>1000000</v>
          </cell>
          <cell r="AZ76">
            <v>44964</v>
          </cell>
          <cell r="BA76">
            <v>912200</v>
          </cell>
          <cell r="BB76">
            <v>45104</v>
          </cell>
          <cell r="BC76">
            <v>500000</v>
          </cell>
          <cell r="BD76">
            <v>45176</v>
          </cell>
          <cell r="BE76">
            <v>-900000</v>
          </cell>
          <cell r="BF76">
            <v>45716</v>
          </cell>
          <cell r="BG76">
            <v>900000</v>
          </cell>
          <cell r="BH76">
            <v>45831</v>
          </cell>
          <cell r="BI76">
            <v>412105</v>
          </cell>
          <cell r="CF76" t="str">
            <v>Monetary &amp; Possession</v>
          </cell>
          <cell r="CG76" t="str">
            <v>Form CA</v>
          </cell>
          <cell r="CH76" t="str">
            <v>Other than Registry</v>
          </cell>
          <cell r="CI76">
            <v>6385289</v>
          </cell>
          <cell r="CM76" t="str">
            <v xml:space="preserve">Not in Possession </v>
          </cell>
        </row>
        <row r="77">
          <cell r="E77" t="str">
            <v>Verified</v>
          </cell>
          <cell r="F77">
            <v>73</v>
          </cell>
          <cell r="G77" t="str">
            <v>Sushila Mongia and Rajkishan Mongia</v>
          </cell>
          <cell r="H77" t="str">
            <v>A-9 ,Plot No.-5</v>
          </cell>
          <cell r="I77" t="str">
            <v>Plot:-5, Street:-A-9, Vatika Aspirations</v>
          </cell>
          <cell r="J77">
            <v>46121</v>
          </cell>
          <cell r="K77" t="str">
            <v>mail@abhijeetgupta.in</v>
          </cell>
          <cell r="M77" t="str">
            <v>No</v>
          </cell>
          <cell r="N77" t="str">
            <v>Form CA, BBA, Identity Proof, St. of Acc.,Cancelled Cheque</v>
          </cell>
          <cell r="O77" t="str">
            <v>Bank St. of Owner, Allotment Letter , Possession Letter (If any)</v>
          </cell>
          <cell r="P77" t="str">
            <v>No</v>
          </cell>
          <cell r="Q77" t="str">
            <v>No</v>
          </cell>
          <cell r="R77" t="str">
            <v>No</v>
          </cell>
          <cell r="S77" t="str">
            <v>No</v>
          </cell>
          <cell r="T77" t="str">
            <v>No</v>
          </cell>
          <cell r="U77">
            <v>178.8</v>
          </cell>
          <cell r="V77">
            <v>45238</v>
          </cell>
          <cell r="W77">
            <v>68571.426174496635</v>
          </cell>
          <cell r="Y77">
            <v>12260571</v>
          </cell>
          <cell r="Z77">
            <v>16768220</v>
          </cell>
          <cell r="AF77">
            <v>16768220</v>
          </cell>
          <cell r="AM77" t="str">
            <v>Not Mentioned</v>
          </cell>
          <cell r="AN77">
            <v>16927611.19219726</v>
          </cell>
          <cell r="AO77">
            <v>12873600</v>
          </cell>
          <cell r="AP77">
            <v>4054011.19219726</v>
          </cell>
          <cell r="AQ77">
            <v>16927611.19219726</v>
          </cell>
          <cell r="AR77">
            <v>44736</v>
          </cell>
          <cell r="AS77">
            <v>1000000</v>
          </cell>
          <cell r="AT77">
            <v>44817</v>
          </cell>
          <cell r="AU77">
            <v>900000</v>
          </cell>
          <cell r="AV77">
            <v>44853</v>
          </cell>
          <cell r="AW77">
            <v>2000000</v>
          </cell>
          <cell r="AX77">
            <v>44868</v>
          </cell>
          <cell r="AY77">
            <v>1035000</v>
          </cell>
          <cell r="AZ77">
            <v>44883</v>
          </cell>
          <cell r="BA77">
            <v>216000</v>
          </cell>
          <cell r="BB77">
            <v>44959</v>
          </cell>
          <cell r="BC77">
            <v>1285000</v>
          </cell>
          <cell r="BD77">
            <v>44991</v>
          </cell>
          <cell r="BE77">
            <v>-1000000</v>
          </cell>
          <cell r="BF77">
            <v>45061</v>
          </cell>
          <cell r="BG77">
            <v>1300000</v>
          </cell>
          <cell r="BH77">
            <v>45027</v>
          </cell>
          <cell r="BI77">
            <v>1950000</v>
          </cell>
          <cell r="BJ77">
            <v>45096</v>
          </cell>
          <cell r="BK77">
            <v>-300000</v>
          </cell>
          <cell r="BL77">
            <v>45138</v>
          </cell>
          <cell r="BM77">
            <v>2187600</v>
          </cell>
          <cell r="BN77">
            <v>45145</v>
          </cell>
          <cell r="BO77">
            <v>-700000</v>
          </cell>
          <cell r="BP77">
            <v>45173</v>
          </cell>
          <cell r="BQ77">
            <v>2871264</v>
          </cell>
          <cell r="BR77">
            <v>45182</v>
          </cell>
          <cell r="BS77">
            <v>500000</v>
          </cell>
          <cell r="BT77">
            <v>45189</v>
          </cell>
          <cell r="BU77">
            <v>-500000</v>
          </cell>
          <cell r="BV77">
            <v>45194</v>
          </cell>
          <cell r="BW77">
            <v>128736</v>
          </cell>
          <cell r="CF77" t="str">
            <v>Monetary &amp; Registry</v>
          </cell>
          <cell r="CG77" t="str">
            <v>Form CA</v>
          </cell>
          <cell r="CH77" t="str">
            <v>Registry</v>
          </cell>
          <cell r="CI77">
            <v>16768220</v>
          </cell>
          <cell r="CM77" t="str">
            <v xml:space="preserve">Not in Possession </v>
          </cell>
        </row>
        <row r="78">
          <cell r="E78" t="str">
            <v>Unverified</v>
          </cell>
          <cell r="F78">
            <v>74</v>
          </cell>
          <cell r="G78" t="str">
            <v>Phula Rani and Yashna Sachdeva</v>
          </cell>
          <cell r="H78" t="str">
            <v>A-10 ,Plot No.-1</v>
          </cell>
          <cell r="I78" t="str">
            <v xml:space="preserve">Plot:-1, Street:- A-10, Vatika Aspirations                    </v>
          </cell>
          <cell r="J78">
            <v>46121</v>
          </cell>
          <cell r="K78" t="str">
            <v>mail@abhijeetgupta.in</v>
          </cell>
          <cell r="M78" t="str">
            <v>No</v>
          </cell>
          <cell r="N78" t="str">
            <v>Form CA, Interest Calculation , Allotment Letter, St. of Acc., Payment Slip, Identity Proof, BBA</v>
          </cell>
          <cell r="O78" t="str">
            <v>Bank st of Owner, Copy of Another ID Proof, Affadavit for name confirmation</v>
          </cell>
          <cell r="P78" t="str">
            <v>Yes</v>
          </cell>
          <cell r="Q78" t="str">
            <v>No</v>
          </cell>
          <cell r="R78" t="str">
            <v>No</v>
          </cell>
          <cell r="S78" t="str">
            <v>No</v>
          </cell>
          <cell r="T78" t="str">
            <v>No</v>
          </cell>
          <cell r="U78">
            <v>131</v>
          </cell>
          <cell r="W78">
            <v>79456.206106870231</v>
          </cell>
          <cell r="Y78">
            <v>10408763</v>
          </cell>
          <cell r="Z78">
            <v>6750000</v>
          </cell>
          <cell r="AA78">
            <v>2289956</v>
          </cell>
          <cell r="AF78">
            <v>9039956</v>
          </cell>
          <cell r="AM78" t="str">
            <v>Not Mentioned</v>
          </cell>
          <cell r="AN78">
            <v>8566308.493150685</v>
          </cell>
          <cell r="AO78">
            <v>6750000</v>
          </cell>
          <cell r="AP78">
            <v>1816308.493150685</v>
          </cell>
          <cell r="AQ78">
            <v>8566308.493150685</v>
          </cell>
          <cell r="AR78">
            <v>44816</v>
          </cell>
          <cell r="AS78">
            <v>500000</v>
          </cell>
          <cell r="AT78">
            <v>44816</v>
          </cell>
          <cell r="AU78">
            <v>1200000</v>
          </cell>
          <cell r="AV78">
            <v>44938</v>
          </cell>
          <cell r="AW78">
            <v>500000</v>
          </cell>
          <cell r="AX78">
            <v>44947</v>
          </cell>
          <cell r="AY78">
            <v>-500000</v>
          </cell>
          <cell r="AZ78">
            <v>44953</v>
          </cell>
          <cell r="BA78">
            <v>190000</v>
          </cell>
          <cell r="BB78">
            <v>44953</v>
          </cell>
          <cell r="BC78">
            <v>680000</v>
          </cell>
          <cell r="BD78">
            <v>44953</v>
          </cell>
          <cell r="BE78">
            <v>430000</v>
          </cell>
          <cell r="BF78">
            <v>44930</v>
          </cell>
          <cell r="BG78">
            <v>500000</v>
          </cell>
          <cell r="BH78">
            <v>45141</v>
          </cell>
          <cell r="BI78">
            <v>1000000</v>
          </cell>
          <cell r="BJ78">
            <v>45163</v>
          </cell>
          <cell r="BK78">
            <v>800000</v>
          </cell>
          <cell r="BL78">
            <v>45099</v>
          </cell>
          <cell r="BM78">
            <v>450000</v>
          </cell>
          <cell r="BN78">
            <v>46087</v>
          </cell>
          <cell r="BO78">
            <v>1000000</v>
          </cell>
          <cell r="CF78" t="str">
            <v>Monetary &amp; Registry</v>
          </cell>
          <cell r="CG78" t="str">
            <v>Form CA</v>
          </cell>
          <cell r="CH78" t="str">
            <v>Registry</v>
          </cell>
          <cell r="CI78">
            <v>9039956</v>
          </cell>
          <cell r="CM78" t="str">
            <v>In Possession and Registry Still Pending</v>
          </cell>
        </row>
        <row r="79">
          <cell r="E79" t="str">
            <v>Verified</v>
          </cell>
          <cell r="F79">
            <v>75</v>
          </cell>
          <cell r="G79" t="str">
            <v>Akvinder Kaur and Avtar Singh</v>
          </cell>
          <cell r="H79" t="str">
            <v>A-10 ,Plot No.-16</v>
          </cell>
          <cell r="I79" t="str">
            <v>Plot:-16, Street:- A10, Vatika Aspirations</v>
          </cell>
          <cell r="J79">
            <v>46121</v>
          </cell>
          <cell r="K79" t="str">
            <v>avtarsingh0261@gmail.com</v>
          </cell>
          <cell r="M79" t="str">
            <v>No</v>
          </cell>
          <cell r="N79" t="str">
            <v>Form CA, BBA, Allotment Letter, St. of Acc., Identity Proof, 26 AS</v>
          </cell>
          <cell r="O79" t="str">
            <v>Bank St. of Owner</v>
          </cell>
          <cell r="P79" t="str">
            <v>No</v>
          </cell>
          <cell r="Q79" t="str">
            <v>No</v>
          </cell>
          <cell r="R79" t="str">
            <v>No</v>
          </cell>
          <cell r="S79" t="str">
            <v>No</v>
          </cell>
          <cell r="T79" t="str">
            <v>No</v>
          </cell>
          <cell r="U79">
            <v>113.12</v>
          </cell>
          <cell r="W79">
            <v>50350</v>
          </cell>
          <cell r="Y79">
            <v>5695592</v>
          </cell>
          <cell r="Z79">
            <v>5719195</v>
          </cell>
          <cell r="AA79">
            <v>1732497</v>
          </cell>
          <cell r="AF79">
            <v>7451692</v>
          </cell>
          <cell r="AM79" t="str">
            <v>Mr.Krit Narayan Mishra</v>
          </cell>
          <cell r="AN79">
            <v>7300402.0697863009</v>
          </cell>
          <cell r="AO79">
            <v>5719196</v>
          </cell>
          <cell r="AP79">
            <v>1581206.0697863013</v>
          </cell>
          <cell r="AQ79">
            <v>7300402.0697863009</v>
          </cell>
          <cell r="AR79">
            <v>44889</v>
          </cell>
          <cell r="AS79">
            <v>2393000</v>
          </cell>
          <cell r="AT79">
            <v>44939</v>
          </cell>
          <cell r="AU79">
            <v>-400000</v>
          </cell>
          <cell r="AV79">
            <v>44950</v>
          </cell>
          <cell r="AW79">
            <v>800000</v>
          </cell>
          <cell r="AX79">
            <v>44967</v>
          </cell>
          <cell r="AY79">
            <v>700000</v>
          </cell>
          <cell r="AZ79">
            <v>45414</v>
          </cell>
          <cell r="BA79">
            <v>1350000</v>
          </cell>
          <cell r="BB79">
            <v>45446</v>
          </cell>
          <cell r="BC79">
            <v>819240</v>
          </cell>
          <cell r="BD79">
            <v>45446</v>
          </cell>
          <cell r="BE79">
            <v>-1350000</v>
          </cell>
          <cell r="BF79">
            <v>45457</v>
          </cell>
          <cell r="BG79">
            <v>1350000</v>
          </cell>
          <cell r="BH79">
            <v>46067</v>
          </cell>
          <cell r="BI79">
            <v>56956</v>
          </cell>
          <cell r="CF79" t="str">
            <v>Monetary &amp; Possession</v>
          </cell>
          <cell r="CG79" t="str">
            <v>Form CA</v>
          </cell>
          <cell r="CH79" t="str">
            <v>Other than Registry</v>
          </cell>
          <cell r="CI79">
            <v>7451692</v>
          </cell>
          <cell r="CM79" t="str">
            <v xml:space="preserve">Not in Possession </v>
          </cell>
        </row>
        <row r="80">
          <cell r="E80" t="str">
            <v>Verified</v>
          </cell>
          <cell r="F80">
            <v>76</v>
          </cell>
          <cell r="G80" t="str">
            <v>Amar Nath Bansal and Resham Rani</v>
          </cell>
          <cell r="H80" t="str">
            <v>A-10 ,Plot No.-23</v>
          </cell>
          <cell r="I80" t="str">
            <v>Plot:-23, Street:- A-10, Vatika Aspirations</v>
          </cell>
          <cell r="J80">
            <v>46121</v>
          </cell>
          <cell r="K80" t="str">
            <v>707anb@gmail.com</v>
          </cell>
          <cell r="L80">
            <v>9416355099</v>
          </cell>
          <cell r="M80" t="str">
            <v>No</v>
          </cell>
          <cell r="N80" t="str">
            <v>Form CA, Identity Proof, Allotment Letter,  St. of Acc.</v>
          </cell>
          <cell r="O80" t="str">
            <v>Bank St. of Owner, BBA</v>
          </cell>
          <cell r="P80" t="str">
            <v>No</v>
          </cell>
          <cell r="Q80" t="str">
            <v>No</v>
          </cell>
          <cell r="R80" t="str">
            <v>No</v>
          </cell>
          <cell r="S80" t="str">
            <v>No</v>
          </cell>
          <cell r="T80" t="str">
            <v>No</v>
          </cell>
          <cell r="U80">
            <v>178.8</v>
          </cell>
          <cell r="W80">
            <v>97500</v>
          </cell>
          <cell r="X80">
            <v>312900</v>
          </cell>
          <cell r="Y80">
            <v>17745900</v>
          </cell>
          <cell r="Z80">
            <v>12214900</v>
          </cell>
          <cell r="AF80">
            <v>12214900</v>
          </cell>
          <cell r="AM80" t="str">
            <v>Mr.Krit Narayan Mishra</v>
          </cell>
          <cell r="AN80">
            <v>13477100.008131506</v>
          </cell>
          <cell r="AO80">
            <v>12214900</v>
          </cell>
          <cell r="AP80">
            <v>1262200.0081315066</v>
          </cell>
          <cell r="AQ80">
            <v>13477100.008131506</v>
          </cell>
          <cell r="AR80">
            <v>45517</v>
          </cell>
          <cell r="AS80">
            <v>1000000</v>
          </cell>
          <cell r="AT80">
            <v>45525</v>
          </cell>
          <cell r="AU80">
            <v>-1000000</v>
          </cell>
          <cell r="AV80">
            <v>45530</v>
          </cell>
          <cell r="AW80">
            <v>1200000</v>
          </cell>
          <cell r="AX80">
            <v>45530</v>
          </cell>
          <cell r="AY80">
            <v>233984</v>
          </cell>
          <cell r="AZ80">
            <v>45546</v>
          </cell>
          <cell r="BA80">
            <v>2064416</v>
          </cell>
          <cell r="BB80">
            <v>45581</v>
          </cell>
          <cell r="BC80">
            <v>3486600</v>
          </cell>
          <cell r="BD80">
            <v>45621</v>
          </cell>
          <cell r="BE80">
            <v>1632536</v>
          </cell>
          <cell r="BF80">
            <v>45624</v>
          </cell>
          <cell r="BG80">
            <v>11800</v>
          </cell>
          <cell r="BH80">
            <v>45639</v>
          </cell>
          <cell r="BI80">
            <v>43582</v>
          </cell>
          <cell r="BJ80">
            <v>45642</v>
          </cell>
          <cell r="BK80">
            <v>43582</v>
          </cell>
          <cell r="BL80">
            <v>46014</v>
          </cell>
          <cell r="BM80">
            <v>1500000</v>
          </cell>
          <cell r="BN80">
            <v>46052</v>
          </cell>
          <cell r="BO80">
            <v>1000000</v>
          </cell>
          <cell r="BP80">
            <v>46080</v>
          </cell>
          <cell r="BQ80">
            <v>998400</v>
          </cell>
          <cell r="CF80" t="str">
            <v>Monetary &amp; Possession</v>
          </cell>
          <cell r="CG80" t="str">
            <v>Form CA</v>
          </cell>
          <cell r="CH80" t="str">
            <v>Other than Registry</v>
          </cell>
          <cell r="CI80">
            <v>12214900</v>
          </cell>
          <cell r="CM80" t="str">
            <v xml:space="preserve">Not in Possession </v>
          </cell>
        </row>
        <row r="81">
          <cell r="E81" t="str">
            <v>Verified</v>
          </cell>
          <cell r="F81">
            <v>77</v>
          </cell>
          <cell r="G81" t="str">
            <v>Amit Jain and Parul Jain</v>
          </cell>
          <cell r="H81" t="str">
            <v>A-6 ,Plot No.-19</v>
          </cell>
          <cell r="I81" t="str">
            <v>Plot:-19, Street:- A-6, Vatika Aspirations</v>
          </cell>
          <cell r="J81">
            <v>46121</v>
          </cell>
          <cell r="K81" t="str">
            <v>drjainamit21@gmail.com</v>
          </cell>
          <cell r="L81">
            <v>8199001092</v>
          </cell>
          <cell r="M81" t="str">
            <v>No</v>
          </cell>
          <cell r="N81" t="str">
            <v xml:space="preserve">Form CA, Calculation Sheet, St. of Acc., 26 AS, Possession Letter, BBA, Cancelled Cheque, Allotment Letter, Identity Proof, Payment Slip, </v>
          </cell>
          <cell r="O81" t="str">
            <v xml:space="preserve">Bank St. of Owner </v>
          </cell>
          <cell r="P81" t="str">
            <v>Yes</v>
          </cell>
          <cell r="Q81" t="str">
            <v>No</v>
          </cell>
          <cell r="R81" t="str">
            <v>No</v>
          </cell>
          <cell r="S81" t="str">
            <v>No</v>
          </cell>
          <cell r="T81" t="str">
            <v>No</v>
          </cell>
          <cell r="U81">
            <v>178.8</v>
          </cell>
          <cell r="W81">
            <v>435516.77852348989</v>
          </cell>
          <cell r="Y81">
            <v>77870400</v>
          </cell>
          <cell r="Z81">
            <v>10037368</v>
          </cell>
          <cell r="AF81">
            <v>10037368</v>
          </cell>
          <cell r="AM81" t="str">
            <v>Not Mentioned</v>
          </cell>
          <cell r="AN81">
            <v>10269506.677139726</v>
          </cell>
          <cell r="AO81">
            <v>7899901</v>
          </cell>
          <cell r="AP81">
            <v>2369605.677139726</v>
          </cell>
          <cell r="AQ81">
            <v>10269506.677139726</v>
          </cell>
          <cell r="AR81">
            <v>44810</v>
          </cell>
          <cell r="AS81">
            <v>2824086</v>
          </cell>
          <cell r="AT81">
            <v>44994</v>
          </cell>
          <cell r="AU81">
            <v>50000</v>
          </cell>
          <cell r="AV81">
            <v>45040</v>
          </cell>
          <cell r="AW81">
            <v>3500000</v>
          </cell>
          <cell r="AX81">
            <v>45451</v>
          </cell>
          <cell r="AY81">
            <v>962366</v>
          </cell>
          <cell r="AZ81">
            <v>45525</v>
          </cell>
          <cell r="BA81">
            <v>484745</v>
          </cell>
          <cell r="BB81">
            <v>45537</v>
          </cell>
          <cell r="BC81">
            <v>78704</v>
          </cell>
          <cell r="CF81" t="str">
            <v>Monetary &amp; Registry</v>
          </cell>
          <cell r="CG81" t="str">
            <v>Form CA</v>
          </cell>
          <cell r="CH81" t="str">
            <v>Registry</v>
          </cell>
          <cell r="CI81">
            <v>10037368</v>
          </cell>
          <cell r="CM81" t="str">
            <v>In Possession and Registry Still Pending</v>
          </cell>
        </row>
        <row r="82">
          <cell r="E82" t="str">
            <v>Verified</v>
          </cell>
          <cell r="F82">
            <v>78</v>
          </cell>
          <cell r="G82" t="str">
            <v>Seema Yadav</v>
          </cell>
          <cell r="H82" t="str">
            <v>A-4 ,Plot No.-24</v>
          </cell>
          <cell r="I82" t="str">
            <v>Plot:- 24, Street:-A-4, Vatika Aspirations</v>
          </cell>
          <cell r="J82">
            <v>46121</v>
          </cell>
          <cell r="K82" t="str">
            <v>seema.evs@gmail.com</v>
          </cell>
          <cell r="M82" t="str">
            <v>No</v>
          </cell>
          <cell r="N82" t="str">
            <v xml:space="preserve">Form CA, Welcome Letter, Identity Proof, St. of Acc., BBA (Incomplete), Allotment Letter, </v>
          </cell>
          <cell r="O82" t="str">
            <v>BBA, Bank St. of Owner</v>
          </cell>
          <cell r="P82" t="str">
            <v>No</v>
          </cell>
          <cell r="Q82" t="str">
            <v>No</v>
          </cell>
          <cell r="R82" t="str">
            <v>No</v>
          </cell>
          <cell r="S82" t="str">
            <v>No</v>
          </cell>
          <cell r="T82" t="str">
            <v>No</v>
          </cell>
          <cell r="U82">
            <v>131</v>
          </cell>
          <cell r="V82">
            <v>45071</v>
          </cell>
          <cell r="W82">
            <v>74188.923664122136</v>
          </cell>
          <cell r="Y82">
            <v>9718749</v>
          </cell>
          <cell r="Z82">
            <v>10360669</v>
          </cell>
          <cell r="AF82">
            <v>10360669</v>
          </cell>
          <cell r="AM82" t="str">
            <v>Mr.Krit Narayan Mishra</v>
          </cell>
          <cell r="AN82">
            <v>13206343.131846575</v>
          </cell>
          <cell r="AO82">
            <v>10360671</v>
          </cell>
          <cell r="AP82">
            <v>2845672.1318465751</v>
          </cell>
          <cell r="AQ82">
            <v>13206343.131846575</v>
          </cell>
          <cell r="AR82">
            <v>44735</v>
          </cell>
          <cell r="AS82">
            <v>2727000</v>
          </cell>
          <cell r="AT82">
            <v>44830</v>
          </cell>
          <cell r="AU82">
            <v>500000</v>
          </cell>
          <cell r="AV82">
            <v>44846</v>
          </cell>
          <cell r="AW82">
            <v>621625</v>
          </cell>
          <cell r="AX82">
            <v>45327</v>
          </cell>
          <cell r="AY82">
            <v>3000000</v>
          </cell>
          <cell r="AZ82">
            <v>45334</v>
          </cell>
          <cell r="BA82">
            <v>2870125</v>
          </cell>
          <cell r="BB82">
            <v>45379</v>
          </cell>
          <cell r="BC82">
            <v>544733</v>
          </cell>
          <cell r="BD82">
            <v>45832</v>
          </cell>
          <cell r="BE82">
            <v>97188</v>
          </cell>
          <cell r="CF82" t="str">
            <v>Monetary &amp; Registry</v>
          </cell>
          <cell r="CG82" t="str">
            <v>Form CA</v>
          </cell>
          <cell r="CH82" t="str">
            <v>Registry</v>
          </cell>
          <cell r="CI82">
            <v>10360669</v>
          </cell>
          <cell r="CM82" t="str">
            <v xml:space="preserve">Not in Possession </v>
          </cell>
        </row>
        <row r="83">
          <cell r="E83" t="str">
            <v>Verified</v>
          </cell>
          <cell r="F83">
            <v>79</v>
          </cell>
          <cell r="G83" t="str">
            <v>Dr. Balraj Bhandar</v>
          </cell>
          <cell r="H83" t="str">
            <v>A-10 ,Plot No.-25</v>
          </cell>
          <cell r="I83" t="str">
            <v>Plot:- 25, Street:- A-10, Vatika Aspirations</v>
          </cell>
          <cell r="J83">
            <v>46121</v>
          </cell>
          <cell r="K83" t="str">
            <v>balrajbhandar99@gmail.com</v>
          </cell>
          <cell r="M83" t="str">
            <v>No</v>
          </cell>
          <cell r="N83" t="str">
            <v>Form CA, Calculation Sheet, Allotment Letter, St. of Acc, Cancelled Cheue, Identity Proof  (Blur)</v>
          </cell>
          <cell r="O83" t="str">
            <v>BBA, Bank st. of Owner, Clear Identity proof</v>
          </cell>
          <cell r="P83" t="str">
            <v>Yes</v>
          </cell>
          <cell r="Q83" t="str">
            <v>No</v>
          </cell>
          <cell r="R83" t="str">
            <v>No</v>
          </cell>
          <cell r="S83" t="str">
            <v>No</v>
          </cell>
          <cell r="T83" t="str">
            <v>No</v>
          </cell>
          <cell r="U83">
            <v>178.8</v>
          </cell>
          <cell r="W83">
            <v>144000</v>
          </cell>
          <cell r="Y83">
            <v>25747200</v>
          </cell>
          <cell r="Z83">
            <v>12890000</v>
          </cell>
          <cell r="AA83">
            <v>351711</v>
          </cell>
          <cell r="AF83">
            <v>13241711</v>
          </cell>
          <cell r="AM83" t="str">
            <v>Not Mentioned</v>
          </cell>
          <cell r="AN83">
            <v>13416536.808219178</v>
          </cell>
          <cell r="AO83">
            <v>12890000</v>
          </cell>
          <cell r="AP83">
            <v>526536.80821917811</v>
          </cell>
          <cell r="AQ83">
            <v>13416536.808219178</v>
          </cell>
          <cell r="AR83">
            <v>45937</v>
          </cell>
          <cell r="AS83">
            <v>1000000</v>
          </cell>
          <cell r="AT83">
            <v>45944</v>
          </cell>
          <cell r="AU83">
            <v>1600000</v>
          </cell>
          <cell r="AV83">
            <v>45980</v>
          </cell>
          <cell r="AW83">
            <v>2600000</v>
          </cell>
          <cell r="AX83">
            <v>45986</v>
          </cell>
          <cell r="AY83">
            <v>-2600000</v>
          </cell>
          <cell r="AZ83">
            <v>45986</v>
          </cell>
          <cell r="BA83">
            <v>2600000</v>
          </cell>
          <cell r="BB83">
            <v>45667</v>
          </cell>
          <cell r="BC83">
            <v>3300000</v>
          </cell>
          <cell r="BD83">
            <v>46058</v>
          </cell>
          <cell r="BE83">
            <v>1800000</v>
          </cell>
          <cell r="BF83">
            <v>46084</v>
          </cell>
          <cell r="BG83">
            <v>2590000</v>
          </cell>
          <cell r="CF83" t="str">
            <v>Monetary &amp; Registry</v>
          </cell>
          <cell r="CG83" t="str">
            <v>Form CA</v>
          </cell>
          <cell r="CH83" t="str">
            <v>Registry</v>
          </cell>
          <cell r="CI83">
            <v>13241711</v>
          </cell>
          <cell r="CM83" t="str">
            <v>In Possession and Registry Still Pending</v>
          </cell>
        </row>
        <row r="84">
          <cell r="E84" t="str">
            <v>Verified</v>
          </cell>
          <cell r="F84">
            <v>80</v>
          </cell>
          <cell r="G84" t="str">
            <v>Pawan Kumar Agarwal and Monika Agarwal</v>
          </cell>
          <cell r="H84" t="str">
            <v>A-8 ,Plot No.-3</v>
          </cell>
          <cell r="I84" t="str">
            <v>Plot:- 3, Street:- A-8, Vatika Aspirations</v>
          </cell>
          <cell r="J84">
            <v>46121</v>
          </cell>
          <cell r="K84" t="str">
            <v>pawanagarwal6606@gmail.com</v>
          </cell>
          <cell r="L84">
            <v>9810806606</v>
          </cell>
          <cell r="M84" t="str">
            <v>No</v>
          </cell>
          <cell r="N84" t="str">
            <v>Form CA, Allotment Letter, BBA (Incomplete BBA) , Bank St. of Owner , Identity Proof, Calculation sheet (Wrong Calculation)</v>
          </cell>
          <cell r="O84" t="str">
            <v>BBA, St. of Acc., Calculation sheet</v>
          </cell>
          <cell r="P84" t="str">
            <v>No</v>
          </cell>
          <cell r="Q84" t="str">
            <v>No</v>
          </cell>
          <cell r="R84" t="str">
            <v>No</v>
          </cell>
          <cell r="S84" t="str">
            <v>No</v>
          </cell>
          <cell r="T84" t="str">
            <v>No</v>
          </cell>
          <cell r="U84">
            <v>178.8</v>
          </cell>
          <cell r="V84">
            <v>45386</v>
          </cell>
          <cell r="Y84">
            <v>0</v>
          </cell>
          <cell r="Z84">
            <v>11622000</v>
          </cell>
          <cell r="AA84">
            <v>2091960</v>
          </cell>
          <cell r="AF84">
            <v>13713960</v>
          </cell>
          <cell r="AM84" t="str">
            <v>Mr.Krit Narayan Mishra</v>
          </cell>
          <cell r="AN84">
            <v>15101271.459068492</v>
          </cell>
          <cell r="AO84">
            <v>11620400</v>
          </cell>
          <cell r="AP84">
            <v>3480871.459068493</v>
          </cell>
          <cell r="AQ84">
            <v>15101271.459068492</v>
          </cell>
          <cell r="AR84">
            <v>44384</v>
          </cell>
          <cell r="AS84">
            <v>100000</v>
          </cell>
          <cell r="AT84">
            <v>44384</v>
          </cell>
          <cell r="AU84">
            <v>100000</v>
          </cell>
          <cell r="AV84">
            <v>44391</v>
          </cell>
          <cell r="AW84">
            <v>800000</v>
          </cell>
          <cell r="AX84">
            <v>44385</v>
          </cell>
          <cell r="AY84">
            <v>800000</v>
          </cell>
          <cell r="AZ84">
            <v>44467</v>
          </cell>
          <cell r="BA84">
            <v>825000</v>
          </cell>
          <cell r="BB84">
            <v>44467</v>
          </cell>
          <cell r="BC84">
            <v>825000</v>
          </cell>
          <cell r="BD84">
            <v>45131</v>
          </cell>
          <cell r="BE84">
            <v>1500000</v>
          </cell>
          <cell r="BF84">
            <v>45132</v>
          </cell>
          <cell r="BG84">
            <v>1500000</v>
          </cell>
          <cell r="BH84">
            <v>45209</v>
          </cell>
          <cell r="BI84">
            <v>1000000</v>
          </cell>
          <cell r="BJ84">
            <v>45211</v>
          </cell>
          <cell r="BK84">
            <v>1000000</v>
          </cell>
          <cell r="BL84">
            <v>45528</v>
          </cell>
          <cell r="BM84">
            <v>3054180</v>
          </cell>
          <cell r="BN84">
            <v>45532</v>
          </cell>
          <cell r="BO84">
            <v>116220</v>
          </cell>
          <cell r="CF84" t="str">
            <v>Monetary &amp; Possession</v>
          </cell>
          <cell r="CG84" t="str">
            <v>Form CA</v>
          </cell>
          <cell r="CH84" t="str">
            <v>Other than Registry</v>
          </cell>
          <cell r="CI84">
            <v>13713960</v>
          </cell>
          <cell r="CM84" t="str">
            <v xml:space="preserve">Not in Possession </v>
          </cell>
        </row>
        <row r="85">
          <cell r="E85" t="str">
            <v>Verified</v>
          </cell>
          <cell r="F85">
            <v>81</v>
          </cell>
          <cell r="G85" t="str">
            <v>Inderjeet Singh and Saroj Yadav</v>
          </cell>
          <cell r="H85" t="str">
            <v>Avenue10 ,Plot No.-9</v>
          </cell>
          <cell r="I85" t="str">
            <v>Plot:- 9, Street:- Avenue10, Vatika Aspirations</v>
          </cell>
          <cell r="J85">
            <v>46121</v>
          </cell>
          <cell r="K85" t="str">
            <v>inderjeet.in@gmail.com</v>
          </cell>
          <cell r="L85">
            <v>9990045046</v>
          </cell>
          <cell r="M85" t="str">
            <v>No</v>
          </cell>
          <cell r="N85" t="str">
            <v>Form CA, Allotment Letter, St. of Acc., Identity Proof, BBA</v>
          </cell>
          <cell r="O85" t="str">
            <v xml:space="preserve">Bank st. of Owner, Updated St. of Acc. </v>
          </cell>
          <cell r="P85" t="str">
            <v>No</v>
          </cell>
          <cell r="Q85" t="str">
            <v>No</v>
          </cell>
          <cell r="R85" t="str">
            <v>No</v>
          </cell>
          <cell r="S85" t="str">
            <v>No</v>
          </cell>
          <cell r="T85" t="str">
            <v>No</v>
          </cell>
          <cell r="U85">
            <v>131</v>
          </cell>
          <cell r="V85">
            <v>45861</v>
          </cell>
          <cell r="W85">
            <v>100000</v>
          </cell>
          <cell r="X85">
            <v>229250</v>
          </cell>
          <cell r="Y85">
            <v>13329250</v>
          </cell>
          <cell r="Z85">
            <v>6560000</v>
          </cell>
          <cell r="AA85">
            <v>428177</v>
          </cell>
          <cell r="AF85">
            <v>6988177</v>
          </cell>
          <cell r="AM85" t="str">
            <v>Mr.Krit Narayan Mishra</v>
          </cell>
          <cell r="AN85">
            <v>6342983.4191780826</v>
          </cell>
          <cell r="AO85">
            <v>5930000</v>
          </cell>
          <cell r="AP85">
            <v>412983.4191780822</v>
          </cell>
          <cell r="AQ85">
            <v>6342983.4191780826</v>
          </cell>
          <cell r="AR85">
            <v>45770</v>
          </cell>
          <cell r="AS85">
            <v>1000000</v>
          </cell>
          <cell r="AT85">
            <v>45789</v>
          </cell>
          <cell r="AU85">
            <v>1600000</v>
          </cell>
          <cell r="AV85">
            <v>45815</v>
          </cell>
          <cell r="AW85">
            <v>1330000</v>
          </cell>
          <cell r="AX85">
            <v>45874</v>
          </cell>
          <cell r="AY85">
            <v>1000</v>
          </cell>
          <cell r="AZ85">
            <v>45875</v>
          </cell>
          <cell r="BA85">
            <v>1999000</v>
          </cell>
          <cell r="CF85" t="str">
            <v>Monetary &amp; Possession</v>
          </cell>
          <cell r="CG85" t="str">
            <v>Form CA</v>
          </cell>
          <cell r="CH85" t="str">
            <v>Other than Registry</v>
          </cell>
          <cell r="CI85">
            <v>6988177</v>
          </cell>
          <cell r="CM85" t="str">
            <v xml:space="preserve">Not in Possession </v>
          </cell>
        </row>
        <row r="86">
          <cell r="E86" t="str">
            <v>Verified</v>
          </cell>
          <cell r="F86">
            <v>82</v>
          </cell>
          <cell r="G86" t="str">
            <v>Shailey Maini</v>
          </cell>
          <cell r="H86" t="str">
            <v>A-4 ,Plot No.-5</v>
          </cell>
          <cell r="I86" t="str">
            <v>Plot:- 5, Street:- A-4, Vatika Aspirations</v>
          </cell>
          <cell r="J86">
            <v>46121</v>
          </cell>
          <cell r="K86" t="str">
            <v>shaileymaini@gmail.com</v>
          </cell>
          <cell r="L86">
            <v>9212077376</v>
          </cell>
          <cell r="M86" t="str">
            <v>No</v>
          </cell>
          <cell r="N86" t="str">
            <v>Form CA, Claim Calculation, Allotment Letter, St. of Acc., Payment Receipt, TDS Cert., Cancelled Cheque, Identity Proof</v>
          </cell>
          <cell r="O86" t="str">
            <v>Bank St. of Owner, BBA</v>
          </cell>
          <cell r="P86" t="str">
            <v>No</v>
          </cell>
          <cell r="Q86" t="str">
            <v>No</v>
          </cell>
          <cell r="R86" t="str">
            <v>No</v>
          </cell>
          <cell r="S86" t="str">
            <v>No</v>
          </cell>
          <cell r="T86" t="str">
            <v>No</v>
          </cell>
          <cell r="U86">
            <v>168.35</v>
          </cell>
          <cell r="W86">
            <v>100000</v>
          </cell>
          <cell r="X86">
            <v>1599325</v>
          </cell>
          <cell r="Y86">
            <v>18434325</v>
          </cell>
          <cell r="AF86">
            <v>9268001</v>
          </cell>
          <cell r="AM86" t="str">
            <v>Mr.Krit Narayan Mishra</v>
          </cell>
          <cell r="AN86">
            <v>9205836.2801534254</v>
          </cell>
          <cell r="AO86">
            <v>8979158</v>
          </cell>
          <cell r="AP86">
            <v>226678.28015342468</v>
          </cell>
          <cell r="AQ86">
            <v>9205836.2801534254</v>
          </cell>
          <cell r="AR86">
            <v>45876</v>
          </cell>
          <cell r="AS86">
            <v>1000000</v>
          </cell>
          <cell r="AT86">
            <v>45931</v>
          </cell>
          <cell r="AU86">
            <v>812000</v>
          </cell>
          <cell r="AV86">
            <v>45968</v>
          </cell>
          <cell r="AW86">
            <v>3630000</v>
          </cell>
          <cell r="AX86">
            <v>45992</v>
          </cell>
          <cell r="AY86">
            <v>450000</v>
          </cell>
          <cell r="AZ86">
            <v>45992</v>
          </cell>
          <cell r="BA86">
            <v>150000</v>
          </cell>
          <cell r="BB86">
            <v>46006</v>
          </cell>
          <cell r="BC86">
            <v>1250000</v>
          </cell>
          <cell r="BD86">
            <v>46006</v>
          </cell>
          <cell r="BE86">
            <v>1250000</v>
          </cell>
          <cell r="BF86">
            <v>46052</v>
          </cell>
          <cell r="BG86">
            <v>437158</v>
          </cell>
          <cell r="CF86" t="str">
            <v>Monetary &amp; Possession</v>
          </cell>
          <cell r="CG86" t="str">
            <v>Form CA</v>
          </cell>
          <cell r="CH86" t="str">
            <v>Other than Registry</v>
          </cell>
          <cell r="CI86">
            <v>9268001</v>
          </cell>
          <cell r="CM86" t="str">
            <v xml:space="preserve">Not in Possession </v>
          </cell>
        </row>
        <row r="87">
          <cell r="E87" t="str">
            <v>Verified</v>
          </cell>
          <cell r="F87">
            <v>83</v>
          </cell>
          <cell r="G87" t="str">
            <v>Eddy Builders Pvt. Ltd.</v>
          </cell>
          <cell r="H87" t="str">
            <v>A-8 ,Plot No.-4</v>
          </cell>
          <cell r="I87" t="str">
            <v>Plot:- 4, Street:- A8, Vatika Aspirations</v>
          </cell>
          <cell r="J87">
            <v>46121</v>
          </cell>
          <cell r="K87" t="str">
            <v>eddybuilders341@gmail.com</v>
          </cell>
          <cell r="M87" t="str">
            <v>No</v>
          </cell>
          <cell r="N87" t="str">
            <v>Form CA, Allotment Letter, BBA , Bank St., St. of Acc., Payement Proof, 26 AS, Possession Letter, Identity Proof (Blurred)</v>
          </cell>
          <cell r="O87" t="str">
            <v>Uddated St. of Account , Identity Proof</v>
          </cell>
          <cell r="P87" t="str">
            <v>Yes</v>
          </cell>
          <cell r="Q87" t="str">
            <v>No</v>
          </cell>
          <cell r="R87" t="str">
            <v>No</v>
          </cell>
          <cell r="S87" t="str">
            <v>No</v>
          </cell>
          <cell r="T87" t="str">
            <v>No</v>
          </cell>
          <cell r="U87">
            <v>178.8</v>
          </cell>
          <cell r="V87">
            <v>45565</v>
          </cell>
          <cell r="W87">
            <v>106900</v>
          </cell>
          <cell r="X87">
            <v>312900</v>
          </cell>
          <cell r="Y87">
            <v>19426620</v>
          </cell>
          <cell r="Z87">
            <v>19381921</v>
          </cell>
          <cell r="AC87">
            <v>1405099</v>
          </cell>
          <cell r="AF87">
            <v>20787020</v>
          </cell>
          <cell r="AM87" t="str">
            <v>Not Mentioned</v>
          </cell>
          <cell r="AN87">
            <v>21750808.923178084</v>
          </cell>
          <cell r="AO87">
            <v>19235488</v>
          </cell>
          <cell r="AP87">
            <v>2515320.9231780823</v>
          </cell>
          <cell r="AQ87">
            <v>21750808.923178084</v>
          </cell>
          <cell r="AR87">
            <v>45516</v>
          </cell>
          <cell r="AS87">
            <v>1600000</v>
          </cell>
          <cell r="AT87">
            <v>45684</v>
          </cell>
          <cell r="AU87">
            <v>500000</v>
          </cell>
          <cell r="AV87">
            <v>45645</v>
          </cell>
          <cell r="AW87">
            <v>500000</v>
          </cell>
          <cell r="AX87">
            <v>45532</v>
          </cell>
          <cell r="AY87">
            <v>2500000</v>
          </cell>
          <cell r="AZ87">
            <v>45533</v>
          </cell>
          <cell r="BA87">
            <v>1700000</v>
          </cell>
          <cell r="BB87">
            <v>45632</v>
          </cell>
          <cell r="BC87">
            <v>2500000</v>
          </cell>
          <cell r="BD87">
            <v>45632</v>
          </cell>
          <cell r="BE87">
            <v>500000</v>
          </cell>
          <cell r="BF87">
            <v>45644</v>
          </cell>
          <cell r="BG87">
            <v>3500000</v>
          </cell>
          <cell r="BH87">
            <v>45645</v>
          </cell>
          <cell r="BI87">
            <v>2500000</v>
          </cell>
          <cell r="BJ87">
            <v>45674</v>
          </cell>
          <cell r="BK87">
            <v>1200000</v>
          </cell>
          <cell r="BL87">
            <v>45675</v>
          </cell>
          <cell r="BM87">
            <v>1900000</v>
          </cell>
          <cell r="BN87">
            <v>45691</v>
          </cell>
          <cell r="BO87">
            <v>335488</v>
          </cell>
          <cell r="CF87" t="str">
            <v>Monetary</v>
          </cell>
          <cell r="CG87" t="str">
            <v>Form CA</v>
          </cell>
          <cell r="CH87" t="str">
            <v>Other than Registry</v>
          </cell>
          <cell r="CI87">
            <v>20787020</v>
          </cell>
          <cell r="CM87" t="str">
            <v>In Possession and Registry Still Pending</v>
          </cell>
        </row>
        <row r="88">
          <cell r="E88" t="str">
            <v>Verified</v>
          </cell>
          <cell r="F88">
            <v>84</v>
          </cell>
          <cell r="G88" t="str">
            <v>Vinod Kumar Sharma and Sanjay Kumar Sharma</v>
          </cell>
          <cell r="H88" t="str">
            <v>A-11 ,Plot No.-2</v>
          </cell>
          <cell r="I88" t="str">
            <v>Plot:-2, Street:- A-11, Vatika Aspirations</v>
          </cell>
          <cell r="J88">
            <v>46121</v>
          </cell>
          <cell r="K88" t="str">
            <v>mukulsanjay26@gmail.com</v>
          </cell>
          <cell r="M88" t="str">
            <v>No</v>
          </cell>
          <cell r="N88" t="str">
            <v xml:space="preserve">Form CA, Allotment Letter, BBA, St. of Acc., Identity Proof, </v>
          </cell>
          <cell r="O88" t="str">
            <v>Bank</v>
          </cell>
          <cell r="P88" t="str">
            <v>No</v>
          </cell>
          <cell r="Q88" t="str">
            <v>No</v>
          </cell>
          <cell r="R88" t="str">
            <v>No</v>
          </cell>
          <cell r="S88" t="str">
            <v>No</v>
          </cell>
          <cell r="T88" t="str">
            <v>No</v>
          </cell>
          <cell r="U88">
            <v>113.12</v>
          </cell>
          <cell r="V88">
            <v>45043</v>
          </cell>
          <cell r="W88">
            <v>70628.570014144265</v>
          </cell>
          <cell r="Y88">
            <v>7989503.8399999999</v>
          </cell>
          <cell r="Z88">
            <v>10842096.039999999</v>
          </cell>
          <cell r="AF88">
            <v>10842096.039999999</v>
          </cell>
          <cell r="AM88" t="str">
            <v>Not Mentioned</v>
          </cell>
          <cell r="AN88">
            <v>10304025.76149041</v>
          </cell>
          <cell r="AO88">
            <v>8013114</v>
          </cell>
          <cell r="AP88">
            <v>2290911.7614904107</v>
          </cell>
          <cell r="AQ88">
            <v>10304025.76149041</v>
          </cell>
          <cell r="AR88">
            <v>44692</v>
          </cell>
          <cell r="AS88">
            <v>600000</v>
          </cell>
          <cell r="AT88">
            <v>44734</v>
          </cell>
          <cell r="AU88">
            <v>1650000</v>
          </cell>
          <cell r="AV88">
            <v>44931</v>
          </cell>
          <cell r="AW88">
            <v>800000</v>
          </cell>
          <cell r="AX88">
            <v>44937</v>
          </cell>
          <cell r="AY88">
            <v>1100000</v>
          </cell>
          <cell r="AZ88">
            <v>44939</v>
          </cell>
          <cell r="BA88">
            <v>-50000</v>
          </cell>
          <cell r="BB88">
            <v>45043</v>
          </cell>
          <cell r="BC88">
            <v>1500000</v>
          </cell>
          <cell r="BD88">
            <v>45778</v>
          </cell>
          <cell r="BE88">
            <v>980000</v>
          </cell>
          <cell r="BF88">
            <v>45440</v>
          </cell>
          <cell r="BG88">
            <v>538650</v>
          </cell>
          <cell r="BH88">
            <v>45304</v>
          </cell>
          <cell r="BI88">
            <v>79894</v>
          </cell>
          <cell r="BJ88">
            <v>45462</v>
          </cell>
          <cell r="BK88">
            <v>814570</v>
          </cell>
          <cell r="CF88" t="str">
            <v>Monetary</v>
          </cell>
          <cell r="CG88" t="str">
            <v>Form CA</v>
          </cell>
          <cell r="CH88" t="str">
            <v>Other than Registry</v>
          </cell>
          <cell r="CI88">
            <v>10842096.039999999</v>
          </cell>
          <cell r="CM88" t="str">
            <v xml:space="preserve">Not in Possession </v>
          </cell>
        </row>
        <row r="89">
          <cell r="E89" t="str">
            <v>Verified</v>
          </cell>
          <cell r="F89">
            <v>85</v>
          </cell>
          <cell r="G89" t="str">
            <v>RM Secure Services Pvt. Ltd.</v>
          </cell>
          <cell r="H89" t="str">
            <v>A-9 ,Plot No.-1</v>
          </cell>
          <cell r="I89" t="str">
            <v>Plot:-1, Street:- A-9, Vatika Aspirations</v>
          </cell>
          <cell r="J89">
            <v>46121</v>
          </cell>
          <cell r="K89" t="str">
            <v>rmsecureservices@gmail.com</v>
          </cell>
          <cell r="M89" t="str">
            <v>No</v>
          </cell>
          <cell r="N89" t="str">
            <v>Form CA, Allotment Letter, BBA, Bank St. OF Owner,  St. of Acc., Identity Proof</v>
          </cell>
          <cell r="O89" t="str">
            <v>Nil</v>
          </cell>
          <cell r="P89" t="str">
            <v>No</v>
          </cell>
          <cell r="Q89" t="str">
            <v>No</v>
          </cell>
          <cell r="R89" t="str">
            <v>No</v>
          </cell>
          <cell r="S89" t="str">
            <v>No</v>
          </cell>
          <cell r="T89" t="str">
            <v>No</v>
          </cell>
          <cell r="U89">
            <v>178.8</v>
          </cell>
          <cell r="W89">
            <v>100680.90000000001</v>
          </cell>
          <cell r="X89">
            <v>871650</v>
          </cell>
          <cell r="Y89">
            <v>18873394.920000002</v>
          </cell>
          <cell r="Z89">
            <v>13002346</v>
          </cell>
          <cell r="AF89">
            <v>13002346</v>
          </cell>
          <cell r="AM89" t="str">
            <v>Not Mentioned</v>
          </cell>
          <cell r="AN89">
            <v>13763394.537227398</v>
          </cell>
          <cell r="AO89">
            <v>13002346</v>
          </cell>
          <cell r="AP89">
            <v>761048.5372273972</v>
          </cell>
          <cell r="AQ89">
            <v>13763394.537227398</v>
          </cell>
          <cell r="AR89">
            <v>45565</v>
          </cell>
          <cell r="AS89">
            <v>4700000</v>
          </cell>
          <cell r="AT89">
            <v>45650</v>
          </cell>
          <cell r="AU89">
            <v>-2648585</v>
          </cell>
          <cell r="AV89">
            <v>45652</v>
          </cell>
          <cell r="AW89">
            <v>2700000</v>
          </cell>
          <cell r="AX89">
            <v>46015</v>
          </cell>
          <cell r="AY89">
            <v>5592346</v>
          </cell>
          <cell r="AZ89">
            <v>45685</v>
          </cell>
          <cell r="BA89">
            <v>10000</v>
          </cell>
          <cell r="BB89">
            <v>46050</v>
          </cell>
          <cell r="BC89">
            <v>2648585</v>
          </cell>
          <cell r="CF89" t="str">
            <v>Monetary &amp; Possession</v>
          </cell>
          <cell r="CG89" t="str">
            <v>Form CA</v>
          </cell>
          <cell r="CH89" t="str">
            <v>Other than Registry</v>
          </cell>
          <cell r="CI89">
            <v>13002346</v>
          </cell>
          <cell r="CM89" t="str">
            <v xml:space="preserve">Not in Possession </v>
          </cell>
        </row>
        <row r="90">
          <cell r="E90" t="str">
            <v>Verified</v>
          </cell>
          <cell r="F90">
            <v>86</v>
          </cell>
          <cell r="G90" t="str">
            <v xml:space="preserve">Jitendra Kumar  Sharma </v>
          </cell>
          <cell r="H90" t="str">
            <v>A-9 ,Plot No.-16</v>
          </cell>
          <cell r="I90" t="str">
            <v xml:space="preserve">Plot no. 16 Street no. 9, Project Aspiration </v>
          </cell>
          <cell r="J90">
            <v>46121</v>
          </cell>
          <cell r="K90" t="str">
            <v>jksharmaa@gmail.com</v>
          </cell>
          <cell r="L90">
            <v>9810988890</v>
          </cell>
          <cell r="M90" t="str">
            <v>No</v>
          </cell>
          <cell r="N90" t="str">
            <v>St. of acc., Welcome letter, Posession Letter, Allotment Letter, Form CA, Identity proof,BBA</v>
          </cell>
          <cell r="O90" t="str">
            <v>Bank St. of Owner</v>
          </cell>
          <cell r="P90" t="str">
            <v>Yes</v>
          </cell>
          <cell r="Q90" t="str">
            <v>No</v>
          </cell>
          <cell r="R90" t="str">
            <v>No</v>
          </cell>
          <cell r="S90" t="str">
            <v>No</v>
          </cell>
          <cell r="T90" t="str">
            <v>No</v>
          </cell>
          <cell r="U90">
            <v>178.8</v>
          </cell>
          <cell r="V90">
            <v>45659</v>
          </cell>
          <cell r="W90">
            <v>115999.99999999999</v>
          </cell>
          <cell r="X90">
            <v>3129900</v>
          </cell>
          <cell r="Y90">
            <v>23870700</v>
          </cell>
          <cell r="Z90">
            <v>21083200</v>
          </cell>
          <cell r="AF90">
            <v>21083200</v>
          </cell>
          <cell r="AM90" t="str">
            <v>Not Mentioned</v>
          </cell>
          <cell r="AN90">
            <v>23774235.708065756</v>
          </cell>
          <cell r="AO90">
            <v>21083199</v>
          </cell>
          <cell r="AP90">
            <v>2691036.7080657538</v>
          </cell>
          <cell r="AQ90">
            <v>23774235.708065756</v>
          </cell>
          <cell r="AR90">
            <v>45544</v>
          </cell>
          <cell r="AS90">
            <v>1000000</v>
          </cell>
          <cell r="AT90">
            <v>45546</v>
          </cell>
          <cell r="AU90">
            <v>1100000</v>
          </cell>
          <cell r="AV90">
            <v>45602</v>
          </cell>
          <cell r="AW90">
            <v>3600000</v>
          </cell>
          <cell r="AX90">
            <v>45637</v>
          </cell>
          <cell r="AY90">
            <v>3700000</v>
          </cell>
          <cell r="AZ90">
            <v>45639</v>
          </cell>
          <cell r="BA90">
            <v>7500000</v>
          </cell>
          <cell r="BB90">
            <v>45642</v>
          </cell>
          <cell r="BC90">
            <v>1000000</v>
          </cell>
          <cell r="BD90">
            <v>45645</v>
          </cell>
          <cell r="BE90">
            <v>2193163</v>
          </cell>
          <cell r="BF90">
            <v>45652</v>
          </cell>
          <cell r="BG90">
            <v>750000</v>
          </cell>
          <cell r="BH90">
            <v>45656</v>
          </cell>
          <cell r="BI90">
            <v>210536</v>
          </cell>
          <cell r="BJ90">
            <v>45822</v>
          </cell>
          <cell r="BK90">
            <v>29500</v>
          </cell>
          <cell r="CF90" t="str">
            <v>Monetary &amp; Registry</v>
          </cell>
          <cell r="CG90" t="str">
            <v>Form CA</v>
          </cell>
          <cell r="CH90" t="str">
            <v>Registry</v>
          </cell>
          <cell r="CI90">
            <v>21083200</v>
          </cell>
          <cell r="CM90" t="str">
            <v>In Possession and Registry Still Pending</v>
          </cell>
        </row>
        <row r="91">
          <cell r="E91" t="str">
            <v>Verified</v>
          </cell>
          <cell r="F91">
            <v>87</v>
          </cell>
          <cell r="G91" t="str">
            <v>Kamal Kishan Sharma &amp; Poonam Sharma</v>
          </cell>
          <cell r="H91" t="str">
            <v>A-12 ,Plot No.-12</v>
          </cell>
          <cell r="I91" t="str">
            <v>Plot no. 12 Street no. 12, Project Aspiration</v>
          </cell>
          <cell r="J91">
            <v>46121</v>
          </cell>
          <cell r="K91" t="str">
            <v>fbcdelhi@gmail.com</v>
          </cell>
          <cell r="M91" t="str">
            <v>No</v>
          </cell>
          <cell r="N91" t="str">
            <v xml:space="preserve">Form CA, BBA, Identity Proof, St. of acc., </v>
          </cell>
          <cell r="O91" t="str">
            <v>Bank Sr. of Owner</v>
          </cell>
          <cell r="P91" t="str">
            <v>No</v>
          </cell>
          <cell r="Q91" t="str">
            <v>No</v>
          </cell>
          <cell r="R91" t="str">
            <v>No</v>
          </cell>
          <cell r="S91" t="str">
            <v>No</v>
          </cell>
          <cell r="T91" t="str">
            <v>No</v>
          </cell>
          <cell r="U91">
            <v>112.72</v>
          </cell>
          <cell r="V91">
            <v>45629</v>
          </cell>
          <cell r="W91">
            <v>69783.99574166075</v>
          </cell>
          <cell r="Y91">
            <v>7866052</v>
          </cell>
          <cell r="Z91">
            <v>7866052</v>
          </cell>
          <cell r="AF91">
            <v>7866052</v>
          </cell>
          <cell r="AM91" t="str">
            <v>Not Mentioned</v>
          </cell>
          <cell r="AN91">
            <v>10397657.290816437</v>
          </cell>
          <cell r="AO91">
            <v>7866051</v>
          </cell>
          <cell r="AP91">
            <v>2531606.2908164379</v>
          </cell>
          <cell r="AQ91">
            <v>10397657.290816437</v>
          </cell>
          <cell r="AR91">
            <v>44663</v>
          </cell>
          <cell r="AS91">
            <v>2430700</v>
          </cell>
          <cell r="AT91">
            <v>44922</v>
          </cell>
          <cell r="AU91">
            <v>1573210</v>
          </cell>
          <cell r="AV91">
            <v>44929</v>
          </cell>
          <cell r="AW91">
            <v>786605</v>
          </cell>
          <cell r="AX91">
            <v>44936</v>
          </cell>
          <cell r="AY91">
            <v>786605</v>
          </cell>
          <cell r="AZ91">
            <v>45140</v>
          </cell>
          <cell r="BA91">
            <v>715721</v>
          </cell>
          <cell r="BB91">
            <v>45440</v>
          </cell>
          <cell r="BC91">
            <v>786605</v>
          </cell>
          <cell r="BD91">
            <v>45448</v>
          </cell>
          <cell r="BE91">
            <v>786605</v>
          </cell>
          <cell r="CF91" t="str">
            <v>Monetary &amp; Possession</v>
          </cell>
          <cell r="CG91" t="str">
            <v>Form CA</v>
          </cell>
          <cell r="CH91" t="str">
            <v>Other than Registry</v>
          </cell>
          <cell r="CI91">
            <v>7866052</v>
          </cell>
          <cell r="CM91" t="str">
            <v xml:space="preserve">Not in Possession </v>
          </cell>
        </row>
        <row r="92">
          <cell r="E92" t="str">
            <v>Verified</v>
          </cell>
          <cell r="F92">
            <v>88</v>
          </cell>
          <cell r="G92" t="str">
            <v>Anil Kumar Verma and Shashank Verma</v>
          </cell>
          <cell r="H92" t="str">
            <v>A-11 ,Plot No.-7</v>
          </cell>
          <cell r="I92" t="str">
            <v>Plot:-7, Street:- A-11, Vatika Aspirations</v>
          </cell>
          <cell r="J92">
            <v>46122</v>
          </cell>
          <cell r="K92" t="str">
            <v>anilverma.011965@gmail.com</v>
          </cell>
          <cell r="L92">
            <v>9560205440</v>
          </cell>
          <cell r="M92" t="str">
            <v>No</v>
          </cell>
          <cell r="N92" t="str">
            <v>Form CA, Identity Proof, St. of Acc., Allotment Letter, BBA, Identity Proof, Possession Letter, Payment Receipt</v>
          </cell>
          <cell r="O92" t="str">
            <v>Bank St. of Owner</v>
          </cell>
          <cell r="P92" t="str">
            <v>Yes</v>
          </cell>
          <cell r="Q92" t="str">
            <v>No</v>
          </cell>
          <cell r="R92" t="str">
            <v>No</v>
          </cell>
          <cell r="S92" t="str">
            <v>No</v>
          </cell>
          <cell r="T92" t="str">
            <v>No</v>
          </cell>
          <cell r="U92">
            <v>113.12</v>
          </cell>
          <cell r="W92">
            <v>65000</v>
          </cell>
          <cell r="Y92">
            <v>7352800</v>
          </cell>
          <cell r="Z92">
            <v>7376408</v>
          </cell>
          <cell r="AA92">
            <v>2308127</v>
          </cell>
          <cell r="AF92">
            <v>9684535</v>
          </cell>
          <cell r="AM92" t="str">
            <v>Mr.Krit Narayan Mishra</v>
          </cell>
          <cell r="AN92">
            <v>9534490.147243835</v>
          </cell>
          <cell r="AO92">
            <v>7376408</v>
          </cell>
          <cell r="AP92">
            <v>2158082.147243836</v>
          </cell>
          <cell r="AQ92">
            <v>9534490.147243835</v>
          </cell>
          <cell r="AR92">
            <v>44688</v>
          </cell>
          <cell r="AS92">
            <v>1800000</v>
          </cell>
          <cell r="AT92">
            <v>44688</v>
          </cell>
          <cell r="AU92">
            <v>1141120</v>
          </cell>
          <cell r="AV92">
            <v>45083</v>
          </cell>
          <cell r="AW92">
            <v>735280</v>
          </cell>
          <cell r="AX92">
            <v>45301</v>
          </cell>
          <cell r="AY92">
            <v>735280</v>
          </cell>
          <cell r="AZ92">
            <v>45306</v>
          </cell>
          <cell r="BA92">
            <v>735280</v>
          </cell>
          <cell r="BB92">
            <v>45318</v>
          </cell>
          <cell r="BC92">
            <v>530000</v>
          </cell>
          <cell r="BD92">
            <v>45426</v>
          </cell>
          <cell r="BE92">
            <v>964160</v>
          </cell>
          <cell r="BF92">
            <v>45443</v>
          </cell>
          <cell r="BG92">
            <v>661760</v>
          </cell>
          <cell r="BH92">
            <v>45460</v>
          </cell>
          <cell r="BI92">
            <v>73528</v>
          </cell>
          <cell r="CF92" t="str">
            <v>Monetary &amp; Registry</v>
          </cell>
          <cell r="CG92" t="str">
            <v>Form CA</v>
          </cell>
          <cell r="CH92" t="str">
            <v>Registry</v>
          </cell>
          <cell r="CI92">
            <v>9684535</v>
          </cell>
          <cell r="CM92" t="str">
            <v>In Possession and Registry Still Pending</v>
          </cell>
        </row>
        <row r="93">
          <cell r="E93" t="str">
            <v>Verified</v>
          </cell>
          <cell r="F93">
            <v>89</v>
          </cell>
          <cell r="G93" t="str">
            <v>Ashish Kumar Mittal</v>
          </cell>
          <cell r="H93" t="str">
            <v>A-7 ,Plot No.-32</v>
          </cell>
          <cell r="I93" t="str">
            <v>Plot:- 32, Street:- A-7, Vatika Aspirations</v>
          </cell>
          <cell r="J93">
            <v>46122</v>
          </cell>
          <cell r="K93" t="str">
            <v>eashishmittal@gmail.com</v>
          </cell>
          <cell r="L93">
            <v>9310953803</v>
          </cell>
          <cell r="M93" t="str">
            <v>No</v>
          </cell>
          <cell r="N93" t="str">
            <v xml:space="preserve">Form CA, Calculation Sheet, Payment Receipt, St. of Acc., BBA, Cancelled Cheque, Identity Proof, </v>
          </cell>
          <cell r="O93" t="str">
            <v>Allotment Letter, Bank St. of Owner</v>
          </cell>
          <cell r="P93" t="str">
            <v>No</v>
          </cell>
          <cell r="Q93" t="str">
            <v>No</v>
          </cell>
          <cell r="R93" t="str">
            <v>No</v>
          </cell>
          <cell r="S93" t="str">
            <v>No</v>
          </cell>
          <cell r="T93" t="str">
            <v>No</v>
          </cell>
          <cell r="U93">
            <v>178.8</v>
          </cell>
          <cell r="V93">
            <v>45071</v>
          </cell>
          <cell r="W93">
            <v>54128.635346756149</v>
          </cell>
          <cell r="Y93">
            <v>9678200</v>
          </cell>
          <cell r="Z93">
            <v>9070000</v>
          </cell>
          <cell r="AA93">
            <v>2080798</v>
          </cell>
          <cell r="AF93">
            <v>11150798</v>
          </cell>
          <cell r="AM93" t="str">
            <v>Not Mentioned</v>
          </cell>
          <cell r="AN93">
            <v>11871182.147594521</v>
          </cell>
          <cell r="AO93">
            <v>9070000</v>
          </cell>
          <cell r="AP93">
            <v>2801182.1475945208</v>
          </cell>
          <cell r="AQ93">
            <v>11871182.147594521</v>
          </cell>
          <cell r="AR93">
            <v>44799</v>
          </cell>
          <cell r="AS93">
            <v>1000000</v>
          </cell>
          <cell r="AT93">
            <v>44819</v>
          </cell>
          <cell r="AU93">
            <v>1698174</v>
          </cell>
          <cell r="AV93">
            <v>44925</v>
          </cell>
          <cell r="AW93">
            <v>2000000</v>
          </cell>
          <cell r="AX93">
            <v>44935</v>
          </cell>
          <cell r="AY93">
            <v>-128174</v>
          </cell>
          <cell r="AZ93">
            <v>45096</v>
          </cell>
          <cell r="BA93">
            <v>3500000</v>
          </cell>
          <cell r="BB93">
            <v>45425</v>
          </cell>
          <cell r="BC93">
            <v>1000000</v>
          </cell>
          <cell r="CF93" t="str">
            <v>Monetary &amp; Registry</v>
          </cell>
          <cell r="CG93" t="str">
            <v>Form CA</v>
          </cell>
          <cell r="CH93" t="str">
            <v>Registry</v>
          </cell>
          <cell r="CI93">
            <v>11150798</v>
          </cell>
          <cell r="CM93" t="str">
            <v xml:space="preserve">Not in Possession </v>
          </cell>
        </row>
        <row r="94">
          <cell r="E94" t="str">
            <v>Verified</v>
          </cell>
          <cell r="F94">
            <v>90</v>
          </cell>
          <cell r="G94" t="str">
            <v>Rajesh Singh Dalal</v>
          </cell>
          <cell r="H94" t="str">
            <v>A-7 ,Plot No.-54</v>
          </cell>
          <cell r="I94" t="str">
            <v>Plot:- 54, Street:- A-7, Vatika Aspirations</v>
          </cell>
          <cell r="J94">
            <v>46122</v>
          </cell>
          <cell r="K94" t="str">
            <v>rajeshdalal959@gmail.com</v>
          </cell>
          <cell r="L94">
            <v>9812424604</v>
          </cell>
          <cell r="M94" t="str">
            <v>No</v>
          </cell>
          <cell r="N94" t="str">
            <v xml:space="preserve">Form CA, Allotment Letter, St. of Acc., Identity Proof,  </v>
          </cell>
          <cell r="O94" t="str">
            <v xml:space="preserve">BBA, Bank St. of Owner, Updated- St. of Acc. </v>
          </cell>
          <cell r="P94" t="str">
            <v>No</v>
          </cell>
          <cell r="Q94" t="str">
            <v>No</v>
          </cell>
          <cell r="R94" t="str">
            <v>No</v>
          </cell>
          <cell r="S94" t="str">
            <v>No</v>
          </cell>
          <cell r="T94" t="str">
            <v>No</v>
          </cell>
          <cell r="U94">
            <v>178.8</v>
          </cell>
          <cell r="W94">
            <v>66666.666666666657</v>
          </cell>
          <cell r="X94">
            <v>595999</v>
          </cell>
          <cell r="Y94">
            <v>12515998.999999998</v>
          </cell>
          <cell r="Z94">
            <v>12516000</v>
          </cell>
          <cell r="AA94">
            <v>3942540</v>
          </cell>
          <cell r="AF94">
            <v>16458540</v>
          </cell>
          <cell r="AM94" t="str">
            <v>Mr.Krit Narayan Mishra</v>
          </cell>
          <cell r="AN94">
            <v>13102913.161643837</v>
          </cell>
          <cell r="AO94">
            <v>10012800</v>
          </cell>
          <cell r="AP94">
            <v>3090113.1616438357</v>
          </cell>
          <cell r="AQ94">
            <v>13102913.161643837</v>
          </cell>
          <cell r="AR94">
            <v>44910</v>
          </cell>
          <cell r="AS94">
            <v>200000</v>
          </cell>
          <cell r="AT94">
            <v>44916</v>
          </cell>
          <cell r="AU94">
            <v>3300000</v>
          </cell>
          <cell r="AV94">
            <v>44977</v>
          </cell>
          <cell r="AW94">
            <v>1500000</v>
          </cell>
          <cell r="AX94">
            <v>45043</v>
          </cell>
          <cell r="AY94">
            <v>1500000</v>
          </cell>
          <cell r="AZ94">
            <v>45063</v>
          </cell>
          <cell r="BA94">
            <v>2261200</v>
          </cell>
          <cell r="BB94">
            <v>45202</v>
          </cell>
          <cell r="BC94">
            <v>1251600</v>
          </cell>
          <cell r="CF94" t="str">
            <v>Monetary &amp; Possession</v>
          </cell>
          <cell r="CG94" t="str">
            <v>Form CA</v>
          </cell>
          <cell r="CH94" t="str">
            <v>Other than Registry</v>
          </cell>
          <cell r="CI94">
            <v>16458540</v>
          </cell>
          <cell r="CM94" t="str">
            <v xml:space="preserve">Not in Possession </v>
          </cell>
        </row>
        <row r="95">
          <cell r="E95" t="str">
            <v>Verified</v>
          </cell>
          <cell r="F95">
            <v>91</v>
          </cell>
          <cell r="G95" t="str">
            <v>Sushil Yadav and Baljeet Singh Yadav</v>
          </cell>
          <cell r="H95" t="str">
            <v>A-7 ,Plot No.-20</v>
          </cell>
          <cell r="I95" t="str">
            <v>Plot:-20, Street:- A-7, Vatika Aspirations</v>
          </cell>
          <cell r="J95">
            <v>46122</v>
          </cell>
          <cell r="K95" t="str">
            <v>jeetyadav4@gmail.com</v>
          </cell>
          <cell r="L95">
            <v>9560614944</v>
          </cell>
          <cell r="M95" t="str">
            <v>No</v>
          </cell>
          <cell r="N95" t="str">
            <v>Form CA, Calculation Sheet, Identity Proof, Allotment Letter, Welcome Letter, BBA, Bank St., Payment Receipt, 26 QB, BBA</v>
          </cell>
          <cell r="O95" t="str">
            <v xml:space="preserve"> Change of Ownership, </v>
          </cell>
          <cell r="P95" t="str">
            <v>No</v>
          </cell>
          <cell r="Q95" t="str">
            <v>No</v>
          </cell>
          <cell r="R95" t="str">
            <v>No</v>
          </cell>
          <cell r="S95" t="str">
            <v>No</v>
          </cell>
          <cell r="T95" t="str">
            <v>No</v>
          </cell>
          <cell r="U95">
            <v>178.8</v>
          </cell>
          <cell r="Y95">
            <v>0</v>
          </cell>
          <cell r="Z95">
            <v>12516000</v>
          </cell>
          <cell r="AA95">
            <v>650496</v>
          </cell>
          <cell r="AF95">
            <v>13166496</v>
          </cell>
          <cell r="AM95" t="str">
            <v>Not Mentioned</v>
          </cell>
          <cell r="AN95">
            <v>6218967.2252054792</v>
          </cell>
          <cell r="AO95">
            <v>4668300</v>
          </cell>
          <cell r="AP95">
            <v>1550667.2252054794</v>
          </cell>
          <cell r="AQ95">
            <v>6218967.2252054792</v>
          </cell>
          <cell r="AR95">
            <v>44743</v>
          </cell>
          <cell r="AS95">
            <v>990000</v>
          </cell>
          <cell r="AT95">
            <v>44978</v>
          </cell>
          <cell r="AU95">
            <v>3648800</v>
          </cell>
          <cell r="AV95">
            <v>45805</v>
          </cell>
          <cell r="AW95">
            <v>29500</v>
          </cell>
          <cell r="CF95" t="str">
            <v>Monetary</v>
          </cell>
          <cell r="CG95" t="str">
            <v>Form CA</v>
          </cell>
          <cell r="CH95" t="str">
            <v>Other than Registry</v>
          </cell>
          <cell r="CI95">
            <v>13166496</v>
          </cell>
          <cell r="CM95" t="str">
            <v xml:space="preserve">Not in Possession </v>
          </cell>
        </row>
        <row r="96">
          <cell r="E96" t="str">
            <v>Verified</v>
          </cell>
          <cell r="F96">
            <v>92</v>
          </cell>
          <cell r="G96" t="str">
            <v xml:space="preserve">Richa Barvar </v>
          </cell>
          <cell r="H96" t="str">
            <v>A-8 ,Plot No.-27</v>
          </cell>
          <cell r="I96" t="str">
            <v>Plot:-27, Street:- A-8, Vatika Aspirations</v>
          </cell>
          <cell r="J96">
            <v>46122</v>
          </cell>
          <cell r="K96" t="str">
            <v>barvar.richa87@gmail.com</v>
          </cell>
          <cell r="L96">
            <v>9873729561</v>
          </cell>
          <cell r="M96" t="str">
            <v>No</v>
          </cell>
          <cell r="N96" t="str">
            <v>Form CA, Bank St. of Owner, St. of Acc., BBA,  Identity Proof, Calculation Sheet</v>
          </cell>
          <cell r="O96" t="str">
            <v xml:space="preserve"> Allotment Letter</v>
          </cell>
          <cell r="P96" t="str">
            <v>No</v>
          </cell>
          <cell r="Q96" t="str">
            <v>No</v>
          </cell>
          <cell r="R96" t="str">
            <v>No</v>
          </cell>
          <cell r="S96" t="str">
            <v>No</v>
          </cell>
          <cell r="T96" t="str">
            <v>No</v>
          </cell>
          <cell r="U96">
            <v>159.97999999999999</v>
          </cell>
          <cell r="V96">
            <v>45177</v>
          </cell>
          <cell r="W96">
            <v>77700</v>
          </cell>
          <cell r="Y96">
            <v>12430446</v>
          </cell>
          <cell r="Z96">
            <v>7751688</v>
          </cell>
          <cell r="AA96">
            <v>1792501</v>
          </cell>
          <cell r="AF96">
            <v>9544189</v>
          </cell>
          <cell r="AM96" t="str">
            <v>Mr.Krit Narayan Mishra</v>
          </cell>
          <cell r="AN96">
            <v>9424121.6752328761</v>
          </cell>
          <cell r="AO96">
            <v>7751668</v>
          </cell>
          <cell r="AP96">
            <v>1672453.6752328763</v>
          </cell>
          <cell r="AQ96">
            <v>9424121.6752328761</v>
          </cell>
          <cell r="AR96">
            <v>44692</v>
          </cell>
          <cell r="AS96">
            <v>1751668</v>
          </cell>
          <cell r="AT96">
            <v>45444</v>
          </cell>
          <cell r="AU96">
            <v>5255007</v>
          </cell>
          <cell r="AV96">
            <v>45993</v>
          </cell>
          <cell r="AW96">
            <v>744993</v>
          </cell>
          <cell r="CF96" t="str">
            <v>Monetary &amp; Possession</v>
          </cell>
          <cell r="CG96" t="str">
            <v>Form CA</v>
          </cell>
          <cell r="CH96" t="str">
            <v>Other than Registry</v>
          </cell>
          <cell r="CI96">
            <v>9544189</v>
          </cell>
          <cell r="CM96" t="str">
            <v xml:space="preserve">Not in Possession </v>
          </cell>
        </row>
        <row r="97">
          <cell r="E97" t="str">
            <v>Verified</v>
          </cell>
          <cell r="F97">
            <v>93</v>
          </cell>
          <cell r="G97" t="str">
            <v>Ghanishth Goyal and Chayan Aggarwal</v>
          </cell>
          <cell r="H97" t="str">
            <v>A-6 ,Plot No.-20</v>
          </cell>
          <cell r="I97" t="str">
            <v>Plot:-20, Street:-A-6, Vatika Aspirations</v>
          </cell>
          <cell r="J97">
            <v>46122</v>
          </cell>
          <cell r="K97" t="str">
            <v>ghanishth09@gmail.com</v>
          </cell>
          <cell r="L97">
            <v>9871444389</v>
          </cell>
          <cell r="M97" t="str">
            <v>No</v>
          </cell>
          <cell r="N97" t="str">
            <v>Form CA, Bank Details, Identiy Proof, St. of Acc., Allotment Letter, Possession Letter, BBA, Payment Receipt</v>
          </cell>
          <cell r="O97" t="str">
            <v>Nil</v>
          </cell>
          <cell r="P97" t="str">
            <v>Yes</v>
          </cell>
          <cell r="Q97" t="str">
            <v>No</v>
          </cell>
          <cell r="R97" t="str">
            <v>No</v>
          </cell>
          <cell r="S97" t="str">
            <v>No</v>
          </cell>
          <cell r="T97" t="str">
            <v>No</v>
          </cell>
          <cell r="U97">
            <v>131</v>
          </cell>
          <cell r="V97">
            <v>45005</v>
          </cell>
          <cell r="W97">
            <v>59260.007633587789</v>
          </cell>
          <cell r="X97">
            <v>0</v>
          </cell>
          <cell r="Y97">
            <v>7763061</v>
          </cell>
          <cell r="Z97">
            <v>7763061</v>
          </cell>
          <cell r="AF97">
            <v>7763061</v>
          </cell>
          <cell r="AM97" t="str">
            <v>Mr.Krit Narayan Mishra</v>
          </cell>
          <cell r="AN97">
            <v>10124679.656436164</v>
          </cell>
          <cell r="AO97">
            <v>7763061.5999999996</v>
          </cell>
          <cell r="AP97">
            <v>2361618.0564361643</v>
          </cell>
          <cell r="AQ97">
            <v>10124679.656436164</v>
          </cell>
          <cell r="AR97">
            <v>44733</v>
          </cell>
          <cell r="AS97">
            <v>963600</v>
          </cell>
          <cell r="AT97">
            <v>44817</v>
          </cell>
          <cell r="AU97">
            <v>1061600</v>
          </cell>
          <cell r="AV97">
            <v>44932</v>
          </cell>
          <cell r="AW97">
            <v>825000</v>
          </cell>
          <cell r="AX97">
            <v>44939</v>
          </cell>
          <cell r="AY97">
            <v>200000</v>
          </cell>
          <cell r="AZ97">
            <v>44939</v>
          </cell>
          <cell r="BA97">
            <v>-1061600</v>
          </cell>
          <cell r="BB97">
            <v>44958</v>
          </cell>
          <cell r="BC97">
            <v>1000001</v>
          </cell>
          <cell r="BD97">
            <v>44974</v>
          </cell>
          <cell r="BE97">
            <v>515000</v>
          </cell>
          <cell r="BF97">
            <v>45043</v>
          </cell>
          <cell r="BG97">
            <v>303000</v>
          </cell>
          <cell r="BH97">
            <v>45069</v>
          </cell>
          <cell r="BI97">
            <v>1061600</v>
          </cell>
          <cell r="BJ97">
            <v>45103</v>
          </cell>
          <cell r="BK97">
            <v>450000</v>
          </cell>
          <cell r="BL97">
            <v>45134</v>
          </cell>
          <cell r="BM97">
            <v>707000</v>
          </cell>
          <cell r="BN97">
            <v>45134</v>
          </cell>
          <cell r="BO97">
            <v>453000</v>
          </cell>
          <cell r="BP97">
            <v>45142</v>
          </cell>
          <cell r="BQ97">
            <v>323000</v>
          </cell>
          <cell r="BR97">
            <v>45194</v>
          </cell>
          <cell r="BS97">
            <v>200000</v>
          </cell>
          <cell r="BT97">
            <v>45453</v>
          </cell>
          <cell r="BU97">
            <v>454000</v>
          </cell>
          <cell r="BV97">
            <v>45474</v>
          </cell>
          <cell r="BW97">
            <v>230230</v>
          </cell>
          <cell r="BX97">
            <v>45507</v>
          </cell>
          <cell r="BY97">
            <v>77630.600000000006</v>
          </cell>
          <cell r="CF97" t="str">
            <v>Monetary</v>
          </cell>
          <cell r="CG97" t="str">
            <v>Form CA</v>
          </cell>
          <cell r="CH97" t="str">
            <v>Other than Registry</v>
          </cell>
          <cell r="CI97">
            <v>7763061</v>
          </cell>
          <cell r="CM97" t="str">
            <v>In Possession and Registry Still Pending</v>
          </cell>
        </row>
        <row r="98">
          <cell r="E98" t="str">
            <v>Verified</v>
          </cell>
          <cell r="F98">
            <v>94</v>
          </cell>
          <cell r="G98" t="str">
            <v>Manabendra Kumar Maity and Juthika Ghosh Maity</v>
          </cell>
          <cell r="H98" t="str">
            <v>A-10 ,Plot No.-8</v>
          </cell>
          <cell r="I98" t="str">
            <v>Plot:- 8, Street:- A-10, Vatika Aspirations</v>
          </cell>
          <cell r="J98">
            <v>46122</v>
          </cell>
          <cell r="K98" t="str">
            <v>mkmaity_del@yahoo.com</v>
          </cell>
          <cell r="L98">
            <v>8826072181</v>
          </cell>
          <cell r="M98" t="str">
            <v>No</v>
          </cell>
          <cell r="N98" t="str">
            <v xml:space="preserve">Form CA, Identity Proof, Allotment Letter, BBA, St. of Acc., Possession Letter, Claim Calculation, Cheque , </v>
          </cell>
          <cell r="O98" t="str">
            <v>Bank St. of Owner</v>
          </cell>
          <cell r="P98" t="str">
            <v>Yes</v>
          </cell>
          <cell r="Q98" t="str">
            <v>No</v>
          </cell>
          <cell r="R98" t="str">
            <v>No</v>
          </cell>
          <cell r="S98" t="str">
            <v>No</v>
          </cell>
          <cell r="T98" t="str">
            <v>No</v>
          </cell>
          <cell r="U98">
            <v>113.12</v>
          </cell>
          <cell r="V98">
            <v>44908</v>
          </cell>
          <cell r="W98">
            <v>80000</v>
          </cell>
          <cell r="X98">
            <v>0</v>
          </cell>
          <cell r="Y98">
            <v>9049600</v>
          </cell>
          <cell r="Z98">
            <v>9073201</v>
          </cell>
          <cell r="AA98">
            <v>2655870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11729071</v>
          </cell>
          <cell r="AM98" t="str">
            <v>Mr.Krit Narayan Mishra</v>
          </cell>
          <cell r="AN98">
            <v>11729071.733936001</v>
          </cell>
          <cell r="AO98">
            <v>9073201.0099999998</v>
          </cell>
          <cell r="AP98">
            <v>2655870.7239359999</v>
          </cell>
          <cell r="AQ98">
            <v>11729071.733936001</v>
          </cell>
          <cell r="AR98">
            <v>44862</v>
          </cell>
          <cell r="AS98">
            <v>1000000</v>
          </cell>
          <cell r="AT98">
            <v>44883</v>
          </cell>
          <cell r="AU98">
            <v>500000</v>
          </cell>
          <cell r="AV98">
            <v>44887</v>
          </cell>
          <cell r="AW98">
            <v>1000000</v>
          </cell>
          <cell r="AX98">
            <v>44889</v>
          </cell>
          <cell r="AY98">
            <v>119840</v>
          </cell>
          <cell r="AZ98">
            <v>44889</v>
          </cell>
          <cell r="BA98">
            <v>1000000</v>
          </cell>
          <cell r="BB98">
            <v>44942</v>
          </cell>
          <cell r="BC98">
            <v>1000000</v>
          </cell>
          <cell r="BD98">
            <v>45056</v>
          </cell>
          <cell r="BE98">
            <v>990000</v>
          </cell>
          <cell r="BF98">
            <v>45098</v>
          </cell>
          <cell r="BG98">
            <v>1000000</v>
          </cell>
          <cell r="BH98">
            <v>45392</v>
          </cell>
          <cell r="BI98">
            <v>1000000</v>
          </cell>
          <cell r="BJ98">
            <v>45392</v>
          </cell>
          <cell r="BK98">
            <v>500000</v>
          </cell>
          <cell r="BL98">
            <v>45397</v>
          </cell>
          <cell r="BM98">
            <v>500000</v>
          </cell>
          <cell r="BN98">
            <v>45398</v>
          </cell>
          <cell r="BO98">
            <v>373091</v>
          </cell>
          <cell r="BP98">
            <v>45408</v>
          </cell>
          <cell r="BQ98">
            <v>23970.61</v>
          </cell>
          <cell r="BR98">
            <v>45099</v>
          </cell>
          <cell r="BS98">
            <v>10101</v>
          </cell>
          <cell r="BV98">
            <v>45062</v>
          </cell>
          <cell r="BW98">
            <v>10000</v>
          </cell>
          <cell r="BX98">
            <v>44944</v>
          </cell>
          <cell r="BY98">
            <v>46198.400000000001</v>
          </cell>
          <cell r="CF98" t="str">
            <v>Monetary</v>
          </cell>
          <cell r="CG98" t="str">
            <v>Form CA</v>
          </cell>
          <cell r="CH98" t="str">
            <v>Other than Registry</v>
          </cell>
          <cell r="CI98">
            <v>11729071</v>
          </cell>
          <cell r="CM98" t="str">
            <v>In Possession and Registry Still Pending</v>
          </cell>
        </row>
        <row r="99">
          <cell r="E99" t="str">
            <v>verified</v>
          </cell>
          <cell r="F99">
            <v>95</v>
          </cell>
          <cell r="G99" t="str">
            <v>Jyoti W/o Naresh Kumar</v>
          </cell>
          <cell r="H99" t="str">
            <v>A-10 ,Plot No.-27</v>
          </cell>
          <cell r="I99" t="str">
            <v>Plot:- 27, Street:- A-10, Vatika Aspirations</v>
          </cell>
          <cell r="J99">
            <v>46122</v>
          </cell>
          <cell r="K99" t="str">
            <v>nkgahloat2407@gmail.com</v>
          </cell>
          <cell r="L99">
            <v>7835992297</v>
          </cell>
          <cell r="M99" t="str">
            <v>No</v>
          </cell>
          <cell r="N99" t="str">
            <v>Form CA, St. of Acc.,Allotment Letter, Cancelled Cheque, Identity Proof, BBA (Incomplete)</v>
          </cell>
          <cell r="O99" t="str">
            <v>Bank St. of Owmer, BBA</v>
          </cell>
          <cell r="P99" t="str">
            <v>No</v>
          </cell>
          <cell r="Q99" t="str">
            <v>No</v>
          </cell>
          <cell r="R99" t="str">
            <v>No</v>
          </cell>
          <cell r="S99" t="str">
            <v>No</v>
          </cell>
          <cell r="T99" t="str">
            <v>No</v>
          </cell>
          <cell r="U99">
            <v>178.8</v>
          </cell>
          <cell r="V99">
            <v>45308</v>
          </cell>
          <cell r="W99">
            <v>67208</v>
          </cell>
          <cell r="X99">
            <v>0</v>
          </cell>
          <cell r="Y99">
            <v>12016790.4</v>
          </cell>
          <cell r="Z99">
            <v>8326572</v>
          </cell>
          <cell r="AA99">
            <v>3085201.54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11411773.539999999</v>
          </cell>
          <cell r="AM99" t="str">
            <v>Mr.Krit Narayan Mishra</v>
          </cell>
          <cell r="AN99">
            <v>10973351.694904109</v>
          </cell>
          <cell r="AO99">
            <v>8326572</v>
          </cell>
          <cell r="AP99">
            <v>2646779.694904109</v>
          </cell>
          <cell r="AQ99">
            <v>10973351.694904109</v>
          </cell>
          <cell r="AR99">
            <v>44811</v>
          </cell>
          <cell r="AS99">
            <v>51000</v>
          </cell>
          <cell r="AT99">
            <v>44813</v>
          </cell>
          <cell r="AU99">
            <v>500000</v>
          </cell>
          <cell r="AV99">
            <v>44875</v>
          </cell>
          <cell r="AW99">
            <v>900000</v>
          </cell>
          <cell r="AX99">
            <v>44887</v>
          </cell>
          <cell r="AY99">
            <v>-1451000</v>
          </cell>
          <cell r="AZ99">
            <v>44917</v>
          </cell>
          <cell r="BA99">
            <v>500000</v>
          </cell>
          <cell r="BB99">
            <v>44918</v>
          </cell>
          <cell r="BC99">
            <v>-500000</v>
          </cell>
          <cell r="BD99">
            <v>44956</v>
          </cell>
          <cell r="BE99">
            <v>1451000</v>
          </cell>
          <cell r="BF99">
            <v>44988</v>
          </cell>
          <cell r="BG99">
            <v>3500000</v>
          </cell>
          <cell r="BH99">
            <v>44988</v>
          </cell>
          <cell r="BI99">
            <v>3500000</v>
          </cell>
          <cell r="BJ99">
            <v>45090</v>
          </cell>
          <cell r="BK99">
            <v>-900000</v>
          </cell>
          <cell r="BL99">
            <v>45166</v>
          </cell>
          <cell r="BM99">
            <v>775572</v>
          </cell>
          <cell r="CF99" t="str">
            <v>Monetary</v>
          </cell>
          <cell r="CG99" t="str">
            <v>Form CA</v>
          </cell>
          <cell r="CH99" t="str">
            <v>Other than Registry</v>
          </cell>
          <cell r="CI99">
            <v>11411773.539999999</v>
          </cell>
          <cell r="CM99" t="str">
            <v xml:space="preserve">Not in Possession </v>
          </cell>
        </row>
        <row r="100">
          <cell r="E100" t="str">
            <v>Verified</v>
          </cell>
          <cell r="F100">
            <v>96</v>
          </cell>
          <cell r="G100" t="str">
            <v>Shubham Mittal and Chirpi Agarwal</v>
          </cell>
          <cell r="H100" t="str">
            <v>A-10 ,Plot No.-22</v>
          </cell>
          <cell r="I100" t="str">
            <v>Plot:-22, Street:- A-10, Vatika Aspirations</v>
          </cell>
          <cell r="J100">
            <v>46122</v>
          </cell>
          <cell r="K100" t="str">
            <v>mittal.shubham17@gmail.com</v>
          </cell>
          <cell r="L100">
            <v>9718722861</v>
          </cell>
          <cell r="M100" t="str">
            <v>No</v>
          </cell>
          <cell r="N100" t="str">
            <v xml:space="preserve">Form CA, Claim Calculation , BBA, Payment Receipt, Cancelled Cheque, Identity Proof, </v>
          </cell>
          <cell r="O100" t="str">
            <v>Allotment Letter, Bank St. of Owner</v>
          </cell>
          <cell r="Q100" t="str">
            <v>No</v>
          </cell>
          <cell r="R100" t="str">
            <v>No</v>
          </cell>
          <cell r="S100" t="str">
            <v>No</v>
          </cell>
          <cell r="T100" t="str">
            <v>No</v>
          </cell>
          <cell r="U100">
            <v>113.12</v>
          </cell>
          <cell r="V100">
            <v>45063</v>
          </cell>
          <cell r="W100">
            <v>59000</v>
          </cell>
          <cell r="X100">
            <v>0</v>
          </cell>
          <cell r="Y100">
            <v>6674080</v>
          </cell>
          <cell r="Z100">
            <v>6240000</v>
          </cell>
          <cell r="AA100">
            <v>1216203</v>
          </cell>
          <cell r="AF100">
            <v>7456203</v>
          </cell>
          <cell r="AM100" t="str">
            <v>Not Mentioned</v>
          </cell>
          <cell r="AN100">
            <v>8034119.6712328773</v>
          </cell>
          <cell r="AO100">
            <v>6240000</v>
          </cell>
          <cell r="AP100">
            <v>1794119.6712328768</v>
          </cell>
          <cell r="AQ100">
            <v>8034119.6712328773</v>
          </cell>
          <cell r="AR100">
            <v>44880</v>
          </cell>
          <cell r="AS100">
            <v>650000</v>
          </cell>
          <cell r="AT100">
            <v>44880</v>
          </cell>
          <cell r="AU100">
            <v>800000</v>
          </cell>
          <cell r="AV100">
            <v>44880</v>
          </cell>
          <cell r="AW100">
            <v>380000</v>
          </cell>
          <cell r="AX100">
            <v>44880</v>
          </cell>
          <cell r="AY100">
            <v>200000</v>
          </cell>
          <cell r="AZ100">
            <v>44928</v>
          </cell>
          <cell r="BA100">
            <v>560000</v>
          </cell>
          <cell r="BB100">
            <v>44928</v>
          </cell>
          <cell r="BC100">
            <v>200000</v>
          </cell>
          <cell r="BD100">
            <v>45048</v>
          </cell>
          <cell r="BE100">
            <v>1750000</v>
          </cell>
          <cell r="BF100">
            <v>45401</v>
          </cell>
          <cell r="BG100">
            <v>500000</v>
          </cell>
          <cell r="BH100">
            <v>45405</v>
          </cell>
          <cell r="BI100">
            <v>1000000</v>
          </cell>
          <cell r="BJ100">
            <v>45674</v>
          </cell>
          <cell r="BK100">
            <v>200000</v>
          </cell>
          <cell r="CF100" t="str">
            <v>Monetary</v>
          </cell>
          <cell r="CG100" t="str">
            <v>Form CA</v>
          </cell>
          <cell r="CH100" t="str">
            <v>Other than Registry</v>
          </cell>
          <cell r="CI100">
            <v>7456203</v>
          </cell>
          <cell r="CM100" t="str">
            <v xml:space="preserve">Not in Possession </v>
          </cell>
        </row>
        <row r="101">
          <cell r="E101" t="str">
            <v>Verified</v>
          </cell>
          <cell r="F101">
            <v>97</v>
          </cell>
          <cell r="G101" t="str">
            <v>Yishu Garg and Ankita Rehani</v>
          </cell>
          <cell r="H101" t="str">
            <v>A-4 ,Plot No.-33</v>
          </cell>
          <cell r="I101" t="str">
            <v>Plot no. 33 Street no. 4, Vatika Aspiration</v>
          </cell>
          <cell r="J101">
            <v>46122</v>
          </cell>
          <cell r="K101" t="str">
            <v>pankajsidhwani@gmail.com</v>
          </cell>
          <cell r="L101">
            <v>9910885516</v>
          </cell>
          <cell r="M101" t="str">
            <v>No</v>
          </cell>
          <cell r="N101" t="str">
            <v>Allotment Letter, Posession Letter, BBA, St. of acc., Form CA</v>
          </cell>
          <cell r="O101" t="str">
            <v xml:space="preserve">Identity Proof, Cancelled Cheque, Payment receipt, claim calculation, </v>
          </cell>
          <cell r="P101" t="str">
            <v>Yes</v>
          </cell>
          <cell r="Q101" t="str">
            <v>No</v>
          </cell>
          <cell r="R101" t="str">
            <v>No</v>
          </cell>
          <cell r="S101" t="str">
            <v>No</v>
          </cell>
          <cell r="T101" t="str">
            <v>No</v>
          </cell>
          <cell r="U101">
            <v>178.8</v>
          </cell>
          <cell r="V101">
            <v>46055</v>
          </cell>
          <cell r="W101">
            <v>131268.14149888142</v>
          </cell>
          <cell r="X101">
            <v>312900</v>
          </cell>
          <cell r="Y101">
            <v>23783643.699999999</v>
          </cell>
          <cell r="Z101">
            <v>23813143.699999999</v>
          </cell>
          <cell r="AF101">
            <v>23813143.699999999</v>
          </cell>
          <cell r="AM101" t="str">
            <v>Not Mentioned</v>
          </cell>
          <cell r="AN101">
            <v>25355270.980120547</v>
          </cell>
          <cell r="AO101">
            <v>23813153</v>
          </cell>
          <cell r="AP101">
            <v>1542117.9801205478</v>
          </cell>
          <cell r="AQ101">
            <v>25355270.980120547</v>
          </cell>
          <cell r="AR101">
            <v>45671</v>
          </cell>
          <cell r="AS101">
            <v>500000</v>
          </cell>
          <cell r="AT101">
            <v>45672</v>
          </cell>
          <cell r="AU101">
            <v>10500000</v>
          </cell>
          <cell r="AV101">
            <v>45777</v>
          </cell>
          <cell r="AW101">
            <v>29500</v>
          </cell>
          <cell r="AX101">
            <v>45812</v>
          </cell>
          <cell r="AY101">
            <v>4000000</v>
          </cell>
          <cell r="AZ101">
            <v>46055</v>
          </cell>
          <cell r="BA101">
            <v>8545807</v>
          </cell>
          <cell r="BB101">
            <v>46079</v>
          </cell>
          <cell r="BC101">
            <v>43923</v>
          </cell>
          <cell r="BD101">
            <v>46080</v>
          </cell>
          <cell r="BE101">
            <v>237846</v>
          </cell>
          <cell r="BF101">
            <v>46084</v>
          </cell>
          <cell r="BG101">
            <v>-43923</v>
          </cell>
          <cell r="CF101" t="str">
            <v>Monetary &amp; Registry</v>
          </cell>
          <cell r="CG101" t="str">
            <v>Form CA</v>
          </cell>
          <cell r="CH101" t="str">
            <v>Registry</v>
          </cell>
          <cell r="CI101">
            <v>23813143.699999999</v>
          </cell>
          <cell r="CM101" t="str">
            <v>In Possession and Registry Still Pending</v>
          </cell>
        </row>
        <row r="102">
          <cell r="E102" t="str">
            <v>Verified</v>
          </cell>
          <cell r="F102">
            <v>98</v>
          </cell>
          <cell r="G102" t="str">
            <v>Rajesh Kalra, Nihal Karla , Pooja Karla</v>
          </cell>
          <cell r="H102" t="str">
            <v>A-11 ,Plot No.-19</v>
          </cell>
          <cell r="I102" t="str">
            <v>Plot:-19, Street:-A-11, Vatika Aspirations</v>
          </cell>
          <cell r="J102">
            <v>46122</v>
          </cell>
          <cell r="K102" t="str">
            <v>kalrak403@gmail.com</v>
          </cell>
          <cell r="L102">
            <v>7011397044</v>
          </cell>
          <cell r="M102" t="str">
            <v>No</v>
          </cell>
          <cell r="N102" t="str">
            <v>Form CA, Identity card,Cancelled Cheque, BBA, St. of acc.</v>
          </cell>
          <cell r="O102" t="str">
            <v>Allotment Letter, Bank St. of Owner</v>
          </cell>
          <cell r="P102" t="str">
            <v>No</v>
          </cell>
          <cell r="Q102" t="str">
            <v>No</v>
          </cell>
          <cell r="R102" t="str">
            <v>No</v>
          </cell>
          <cell r="S102" t="str">
            <v>No</v>
          </cell>
          <cell r="T102" t="str">
            <v>No</v>
          </cell>
          <cell r="U102">
            <v>113.12</v>
          </cell>
          <cell r="V102">
            <v>45219</v>
          </cell>
          <cell r="W102">
            <v>71665.991867043849</v>
          </cell>
          <cell r="Y102">
            <v>8106857.0000000009</v>
          </cell>
          <cell r="Z102">
            <v>8106900</v>
          </cell>
          <cell r="AA102">
            <v>4161999</v>
          </cell>
          <cell r="AF102">
            <v>12268899</v>
          </cell>
          <cell r="AM102" t="str">
            <v>Mr.Krit Narayan Mishra</v>
          </cell>
          <cell r="AN102">
            <v>10897801.572263014</v>
          </cell>
          <cell r="AO102">
            <v>8106900</v>
          </cell>
          <cell r="AP102">
            <v>2790901.572263014</v>
          </cell>
          <cell r="AQ102">
            <v>10897801.572263014</v>
          </cell>
          <cell r="AR102">
            <v>44674</v>
          </cell>
          <cell r="AS102">
            <v>890000</v>
          </cell>
          <cell r="AT102">
            <v>44830</v>
          </cell>
          <cell r="AU102">
            <v>2288333</v>
          </cell>
          <cell r="AV102">
            <v>44939</v>
          </cell>
          <cell r="AW102">
            <v>-593333</v>
          </cell>
          <cell r="AX102">
            <v>44950</v>
          </cell>
          <cell r="AY102">
            <v>4886900</v>
          </cell>
          <cell r="AZ102">
            <v>44958</v>
          </cell>
          <cell r="BA102">
            <v>-443450</v>
          </cell>
          <cell r="BB102">
            <v>44958</v>
          </cell>
          <cell r="BC102">
            <v>-2000000</v>
          </cell>
          <cell r="BD102">
            <v>44967</v>
          </cell>
          <cell r="BE102">
            <v>943450</v>
          </cell>
          <cell r="BF102">
            <v>44974</v>
          </cell>
          <cell r="BG102">
            <v>2135000</v>
          </cell>
          <cell r="CF102" t="str">
            <v>Monetary &amp; Possession</v>
          </cell>
          <cell r="CG102" t="str">
            <v>Form CA</v>
          </cell>
          <cell r="CH102" t="str">
            <v>Other than Registry</v>
          </cell>
          <cell r="CI102">
            <v>12268899</v>
          </cell>
          <cell r="CM102" t="str">
            <v xml:space="preserve">Not in Possession </v>
          </cell>
        </row>
        <row r="103">
          <cell r="E103" t="str">
            <v>Verified</v>
          </cell>
          <cell r="F103">
            <v>99</v>
          </cell>
          <cell r="G103" t="str">
            <v>Parveen Yadav &amp; Pankaj Yadav</v>
          </cell>
          <cell r="H103" t="str">
            <v>A-10 ,Plot No.-2</v>
          </cell>
          <cell r="I103" t="str">
            <v>Plot:-2, Street:-A-10, Vatika Aspiration</v>
          </cell>
          <cell r="J103">
            <v>46122</v>
          </cell>
          <cell r="K103" t="str">
            <v>pypsconsultant@gmail.com</v>
          </cell>
          <cell r="M103" t="str">
            <v>No</v>
          </cell>
          <cell r="N103" t="str">
            <v>Form CA, Posession Letter, Identity Card, Allotment Letter, St of Acc.</v>
          </cell>
          <cell r="O103" t="str">
            <v xml:space="preserve"> BBA, Payment Receipt, Bank St. of Owner</v>
          </cell>
          <cell r="P103" t="str">
            <v>Yes</v>
          </cell>
          <cell r="Q103" t="str">
            <v>No</v>
          </cell>
          <cell r="R103" t="str">
            <v>No</v>
          </cell>
          <cell r="S103" t="str">
            <v>No</v>
          </cell>
          <cell r="T103" t="str">
            <v>No</v>
          </cell>
          <cell r="U103">
            <v>113.12</v>
          </cell>
          <cell r="W103">
            <v>56600</v>
          </cell>
          <cell r="Y103">
            <v>6402592</v>
          </cell>
          <cell r="Z103">
            <v>6426270</v>
          </cell>
          <cell r="AF103">
            <v>6426270</v>
          </cell>
          <cell r="AM103" t="str">
            <v>Mr.Krit Narayan Mishra</v>
          </cell>
          <cell r="AN103">
            <v>8539385.7856438365</v>
          </cell>
          <cell r="AO103">
            <v>6426270</v>
          </cell>
          <cell r="AP103">
            <v>2113115.785643836</v>
          </cell>
          <cell r="AQ103">
            <v>8539385.7856438365</v>
          </cell>
          <cell r="AR103">
            <v>44687</v>
          </cell>
          <cell r="AS103">
            <v>1400000</v>
          </cell>
          <cell r="AT103">
            <v>44819</v>
          </cell>
          <cell r="AU103">
            <v>1162000</v>
          </cell>
          <cell r="AV103">
            <v>44922</v>
          </cell>
          <cell r="AW103">
            <v>650000</v>
          </cell>
          <cell r="AX103">
            <v>44937</v>
          </cell>
          <cell r="AY103">
            <v>1800000</v>
          </cell>
          <cell r="AZ103">
            <v>45064</v>
          </cell>
          <cell r="BA103">
            <v>-500000</v>
          </cell>
          <cell r="BB103">
            <v>45104</v>
          </cell>
          <cell r="BC103">
            <v>1200000</v>
          </cell>
          <cell r="BD103">
            <v>45440</v>
          </cell>
          <cell r="BE103">
            <v>150170</v>
          </cell>
          <cell r="BF103">
            <v>45457</v>
          </cell>
          <cell r="BG103">
            <v>500000</v>
          </cell>
          <cell r="BH103">
            <v>46051</v>
          </cell>
          <cell r="BI103">
            <v>23600</v>
          </cell>
          <cell r="BJ103">
            <v>46112</v>
          </cell>
          <cell r="BK103">
            <v>40500</v>
          </cell>
          <cell r="CF103" t="str">
            <v>Monetary &amp; Possession</v>
          </cell>
          <cell r="CG103" t="str">
            <v>Form CA</v>
          </cell>
          <cell r="CH103" t="str">
            <v>Other than Registry</v>
          </cell>
          <cell r="CI103">
            <v>6426270</v>
          </cell>
          <cell r="CM103" t="str">
            <v>In Possession and Registry Still Pending</v>
          </cell>
        </row>
        <row r="104">
          <cell r="E104" t="str">
            <v>Verified</v>
          </cell>
          <cell r="F104">
            <v>100</v>
          </cell>
          <cell r="G104" t="str">
            <v>Mr. Pankaj Sevta
Mr. T.C. Sevta
Mr. Deepak Sevta
Mrs. Krishna Sevta</v>
          </cell>
          <cell r="H104" t="str">
            <v>A-9 ,Plot No.-8</v>
          </cell>
          <cell r="I104" t="str">
            <v xml:space="preserve"> Plot No. 8, Street No. A-9 
Project Vatika Aspiration </v>
          </cell>
          <cell r="J104">
            <v>46122</v>
          </cell>
          <cell r="K104" t="str">
            <v>pankajnluo@gmail.com</v>
          </cell>
          <cell r="L104">
            <v>7042664024</v>
          </cell>
          <cell r="M104" t="str">
            <v>No</v>
          </cell>
          <cell r="N104" t="str">
            <v>Identity Proof, St. of Acc., Form CA,Allotment Letter, Posession Letter,BBA,Welcome Letter,</v>
          </cell>
          <cell r="P104" t="str">
            <v>Yes</v>
          </cell>
          <cell r="Q104" t="str">
            <v>No</v>
          </cell>
          <cell r="R104" t="str">
            <v>No</v>
          </cell>
          <cell r="S104" t="str">
            <v>No</v>
          </cell>
          <cell r="T104" t="str">
            <v>No</v>
          </cell>
          <cell r="U104">
            <v>178.8</v>
          </cell>
          <cell r="V104">
            <v>45989</v>
          </cell>
          <cell r="W104">
            <v>45080</v>
          </cell>
          <cell r="Y104">
            <v>8060304.0000000009</v>
          </cell>
          <cell r="Z104">
            <v>8940000</v>
          </cell>
          <cell r="AC104">
            <v>250000</v>
          </cell>
          <cell r="AF104">
            <v>9190000</v>
          </cell>
          <cell r="AM104" t="str">
            <v>Mr.Krit Narayan Mishra</v>
          </cell>
          <cell r="AN104">
            <v>9902688.5063013695</v>
          </cell>
          <cell r="AO104">
            <v>8940000</v>
          </cell>
          <cell r="AP104">
            <v>962688.50630136987</v>
          </cell>
          <cell r="AQ104">
            <v>9902688.5063013695</v>
          </cell>
          <cell r="AR104">
            <v>45687</v>
          </cell>
          <cell r="AS104">
            <v>700000</v>
          </cell>
          <cell r="AT104">
            <v>45687</v>
          </cell>
          <cell r="AU104">
            <v>700000</v>
          </cell>
          <cell r="AV104">
            <v>45693</v>
          </cell>
          <cell r="AW104">
            <v>1432200</v>
          </cell>
          <cell r="AX104">
            <v>45693</v>
          </cell>
          <cell r="AY104">
            <v>700000</v>
          </cell>
          <cell r="AZ104">
            <v>45693</v>
          </cell>
          <cell r="BA104">
            <v>700000</v>
          </cell>
          <cell r="BB104">
            <v>45693</v>
          </cell>
          <cell r="BC104">
            <v>900000</v>
          </cell>
          <cell r="BD104">
            <v>45693</v>
          </cell>
          <cell r="BE104">
            <v>1200000</v>
          </cell>
          <cell r="BF104">
            <v>45693</v>
          </cell>
          <cell r="BG104">
            <v>2400000</v>
          </cell>
          <cell r="BH104">
            <v>45693</v>
          </cell>
          <cell r="BI104">
            <v>118400</v>
          </cell>
          <cell r="BJ104">
            <v>45694</v>
          </cell>
          <cell r="BK104">
            <v>44700</v>
          </cell>
          <cell r="BL104">
            <v>45694</v>
          </cell>
          <cell r="BM104">
            <v>44700</v>
          </cell>
          <cell r="CF104" t="str">
            <v>Monetary &amp; Possession</v>
          </cell>
          <cell r="CG104" t="str">
            <v>Form CA</v>
          </cell>
          <cell r="CH104" t="str">
            <v>Other than Registry</v>
          </cell>
          <cell r="CI104">
            <v>9190000</v>
          </cell>
          <cell r="CM104" t="str">
            <v>In Possession and Registry Still Pending</v>
          </cell>
        </row>
        <row r="105">
          <cell r="E105" t="str">
            <v>Verified</v>
          </cell>
          <cell r="F105">
            <v>101</v>
          </cell>
          <cell r="G105" t="str">
            <v>Sujata</v>
          </cell>
          <cell r="H105" t="str">
            <v>A-6 ,Plot No.-23</v>
          </cell>
          <cell r="I105" t="str">
            <v xml:space="preserve"> Plot no. 23, Street no.-A-6,  Vatika Aspiration</v>
          </cell>
          <cell r="J105">
            <v>46122</v>
          </cell>
          <cell r="K105" t="str">
            <v>mail@abhijeetgupta.in</v>
          </cell>
          <cell r="L105">
            <v>8168249513</v>
          </cell>
          <cell r="M105" t="str">
            <v>No</v>
          </cell>
          <cell r="N105" t="str">
            <v>Identity Proof, St. of Acc. Form CA,Allotment Letter</v>
          </cell>
          <cell r="O105" t="str">
            <v>BBA, Bank Acc of Owner</v>
          </cell>
          <cell r="P105" t="str">
            <v>No</v>
          </cell>
          <cell r="Q105" t="str">
            <v>No</v>
          </cell>
          <cell r="R105" t="str">
            <v>No</v>
          </cell>
          <cell r="S105" t="str">
            <v>No</v>
          </cell>
          <cell r="T105" t="str">
            <v>No</v>
          </cell>
          <cell r="U105">
            <v>178.8</v>
          </cell>
          <cell r="V105" t="str">
            <v>-</v>
          </cell>
          <cell r="W105">
            <v>36646</v>
          </cell>
          <cell r="Y105">
            <v>6552304.8000000007</v>
          </cell>
          <cell r="Z105">
            <v>0</v>
          </cell>
          <cell r="AA105" t="str">
            <v>-</v>
          </cell>
          <cell r="AF105">
            <v>7620424</v>
          </cell>
          <cell r="AM105" t="str">
            <v>Not Mentioned</v>
          </cell>
          <cell r="AN105">
            <v>8395152.8503232878</v>
          </cell>
          <cell r="AO105">
            <v>6486879</v>
          </cell>
          <cell r="AP105">
            <v>1908273.850323288</v>
          </cell>
          <cell r="AQ105">
            <v>8395152.8503232878</v>
          </cell>
          <cell r="AR105">
            <v>45252</v>
          </cell>
          <cell r="AS105">
            <v>100000</v>
          </cell>
          <cell r="AT105">
            <v>44887</v>
          </cell>
          <cell r="AU105">
            <v>2500000</v>
          </cell>
          <cell r="AV105">
            <v>44887</v>
          </cell>
          <cell r="AW105">
            <v>100000</v>
          </cell>
          <cell r="AX105">
            <v>44887</v>
          </cell>
          <cell r="AY105">
            <v>1900000</v>
          </cell>
          <cell r="AZ105">
            <v>45462</v>
          </cell>
          <cell r="BA105">
            <v>1852399</v>
          </cell>
          <cell r="BB105">
            <v>45823</v>
          </cell>
          <cell r="BC105">
            <v>34480</v>
          </cell>
          <cell r="CF105" t="str">
            <v>Monetary &amp; Registry</v>
          </cell>
          <cell r="CG105" t="str">
            <v>Form CA</v>
          </cell>
          <cell r="CH105" t="str">
            <v>Registry</v>
          </cell>
          <cell r="CI105">
            <v>7620424</v>
          </cell>
          <cell r="CM105" t="str">
            <v xml:space="preserve">Not in Possession </v>
          </cell>
        </row>
        <row r="106">
          <cell r="E106" t="str">
            <v>Verified</v>
          </cell>
          <cell r="F106">
            <v>102</v>
          </cell>
          <cell r="G106" t="str">
            <v>Rahul Gandhi</v>
          </cell>
          <cell r="H106" t="str">
            <v>A-10 ,Plot No.-32</v>
          </cell>
          <cell r="I106" t="str">
            <v xml:space="preserve">Plot no.32,A-10 , Vatika Aspiration </v>
          </cell>
          <cell r="J106">
            <v>46122</v>
          </cell>
          <cell r="K106" t="str">
            <v>rahul@optiondesigns.in</v>
          </cell>
          <cell r="L106">
            <v>990383410</v>
          </cell>
          <cell r="M106" t="str">
            <v>No</v>
          </cell>
          <cell r="N106" t="str">
            <v>Identity Proof, St. of Acc., Form CA,Allotment Letter</v>
          </cell>
          <cell r="O106" t="str">
            <v>BBA, Bank St. ofOwner</v>
          </cell>
          <cell r="P106" t="str">
            <v>No</v>
          </cell>
          <cell r="Q106" t="str">
            <v>No</v>
          </cell>
          <cell r="R106" t="str">
            <v>No</v>
          </cell>
          <cell r="S106" t="str">
            <v>No</v>
          </cell>
          <cell r="T106" t="str">
            <v>No</v>
          </cell>
          <cell r="U106">
            <v>113.12</v>
          </cell>
          <cell r="V106" t="str">
            <v>-</v>
          </cell>
          <cell r="W106">
            <v>75500</v>
          </cell>
          <cell r="Y106">
            <v>8540560</v>
          </cell>
          <cell r="Z106">
            <v>5020256</v>
          </cell>
          <cell r="AA106">
            <v>1238895</v>
          </cell>
          <cell r="AF106">
            <v>6259151</v>
          </cell>
          <cell r="AM106" t="str">
            <v>Not Mentioned</v>
          </cell>
          <cell r="AN106">
            <v>6596208.9059945205</v>
          </cell>
          <cell r="AO106">
            <v>5020256</v>
          </cell>
          <cell r="AP106">
            <v>1575952.9059945205</v>
          </cell>
          <cell r="AQ106">
            <v>6596208.9059945205</v>
          </cell>
          <cell r="AR106">
            <v>44664</v>
          </cell>
          <cell r="AS106">
            <v>500000</v>
          </cell>
          <cell r="AT106">
            <v>44748</v>
          </cell>
          <cell r="AU106">
            <v>408112</v>
          </cell>
          <cell r="AV106">
            <v>44748</v>
          </cell>
          <cell r="AW106">
            <v>428000</v>
          </cell>
          <cell r="AX106">
            <v>44748</v>
          </cell>
          <cell r="AY106">
            <v>400000</v>
          </cell>
          <cell r="AZ106">
            <v>44932</v>
          </cell>
          <cell r="BA106">
            <v>600000</v>
          </cell>
          <cell r="BB106">
            <v>44932</v>
          </cell>
          <cell r="BC106">
            <v>300000</v>
          </cell>
          <cell r="BD106">
            <v>44932</v>
          </cell>
          <cell r="BE106">
            <v>750000</v>
          </cell>
          <cell r="BF106">
            <v>45621</v>
          </cell>
          <cell r="BG106">
            <v>984144</v>
          </cell>
          <cell r="BH106">
            <v>44932</v>
          </cell>
          <cell r="BI106">
            <v>650000</v>
          </cell>
          <cell r="CF106" t="str">
            <v>Monetary &amp; Registry</v>
          </cell>
          <cell r="CG106" t="str">
            <v>Form CA</v>
          </cell>
          <cell r="CH106" t="str">
            <v>Registry</v>
          </cell>
          <cell r="CI106">
            <v>6259151</v>
          </cell>
          <cell r="CM106" t="str">
            <v xml:space="preserve">Not in Possession </v>
          </cell>
        </row>
        <row r="107">
          <cell r="E107" t="str">
            <v>Verified</v>
          </cell>
          <cell r="F107">
            <v>103</v>
          </cell>
          <cell r="G107" t="str">
            <v xml:space="preserve">Adeshwar Kant </v>
          </cell>
          <cell r="H107" t="str">
            <v>A-11 ,Plot No.-12</v>
          </cell>
          <cell r="I107" t="str">
            <v>Plot-12, Street:-A-11, Vatika Aspirations</v>
          </cell>
          <cell r="J107">
            <v>46122</v>
          </cell>
          <cell r="K107" t="str">
            <v>adeshwarkant@hotmail.com</v>
          </cell>
          <cell r="L107">
            <v>9686103602</v>
          </cell>
          <cell r="M107" t="str">
            <v>No</v>
          </cell>
          <cell r="N107" t="str">
            <v>Identity Proof, St. of Acc., Form CA,Allotment Letter, BBA</v>
          </cell>
          <cell r="O107" t="str">
            <v>Bank St. of Owner</v>
          </cell>
          <cell r="P107" t="str">
            <v>No</v>
          </cell>
          <cell r="Q107" t="str">
            <v>No</v>
          </cell>
          <cell r="R107" t="str">
            <v>No</v>
          </cell>
          <cell r="S107" t="str">
            <v>No</v>
          </cell>
          <cell r="T107" t="str">
            <v>No</v>
          </cell>
          <cell r="U107">
            <v>113.12</v>
          </cell>
          <cell r="V107">
            <v>45799</v>
          </cell>
          <cell r="W107">
            <v>38000</v>
          </cell>
          <cell r="Y107">
            <v>4298560</v>
          </cell>
          <cell r="Z107">
            <v>4328060</v>
          </cell>
          <cell r="AA107">
            <v>1830354</v>
          </cell>
          <cell r="AF107">
            <v>6158414</v>
          </cell>
          <cell r="AM107" t="str">
            <v>Mr.Krit Narayan Mishra</v>
          </cell>
          <cell r="AN107">
            <v>5419947.7227397263</v>
          </cell>
          <cell r="AO107">
            <v>4328060</v>
          </cell>
          <cell r="AP107">
            <v>1091887.7227397258</v>
          </cell>
          <cell r="AQ107">
            <v>5419947.7227397263</v>
          </cell>
          <cell r="AR107">
            <v>45197</v>
          </cell>
          <cell r="AS107">
            <v>700000</v>
          </cell>
          <cell r="AT107">
            <v>45197</v>
          </cell>
          <cell r="AU107">
            <v>100000</v>
          </cell>
          <cell r="AV107">
            <v>45197</v>
          </cell>
          <cell r="AW107">
            <v>1885000</v>
          </cell>
          <cell r="AX107">
            <v>45197</v>
          </cell>
          <cell r="AY107">
            <v>890000</v>
          </cell>
          <cell r="AZ107">
            <v>45197</v>
          </cell>
          <cell r="BA107">
            <v>700000</v>
          </cell>
          <cell r="BB107">
            <v>45696</v>
          </cell>
          <cell r="BC107">
            <v>23560</v>
          </cell>
          <cell r="BD107">
            <v>45735</v>
          </cell>
          <cell r="BE107">
            <v>29500</v>
          </cell>
          <cell r="CF107" t="str">
            <v>Monetary &amp; Possession</v>
          </cell>
          <cell r="CG107" t="str">
            <v>Form CA</v>
          </cell>
          <cell r="CH107" t="str">
            <v>Registry</v>
          </cell>
          <cell r="CI107">
            <v>6158414</v>
          </cell>
          <cell r="CM107" t="str">
            <v xml:space="preserve">Not in Possession </v>
          </cell>
        </row>
        <row r="108">
          <cell r="E108" t="str">
            <v>Verified</v>
          </cell>
          <cell r="F108">
            <v>104</v>
          </cell>
          <cell r="G108" t="str">
            <v>Narendra Kumar HUF</v>
          </cell>
          <cell r="H108" t="str">
            <v>A-7 ,Plot No.-14</v>
          </cell>
          <cell r="I108" t="str">
            <v xml:space="preserve"> Plot no. 14, Street no. 7, Project Aspiration</v>
          </cell>
          <cell r="J108">
            <v>46122</v>
          </cell>
          <cell r="K108" t="str">
            <v>narendrakumaryadav@gmail.com</v>
          </cell>
          <cell r="L108">
            <v>9811334701</v>
          </cell>
          <cell r="M108" t="str">
            <v>No</v>
          </cell>
          <cell r="N108" t="str">
            <v>Identity Proof, St. of Acc., Form CA,Allotment Letter, BBA</v>
          </cell>
          <cell r="O108" t="str">
            <v xml:space="preserve">Bank st. of Owner, Updated St. of Acc. </v>
          </cell>
          <cell r="P108" t="str">
            <v>No</v>
          </cell>
          <cell r="Q108" t="str">
            <v>No</v>
          </cell>
          <cell r="R108" t="str">
            <v>No</v>
          </cell>
          <cell r="S108" t="str">
            <v>No</v>
          </cell>
          <cell r="T108" t="str">
            <v>No</v>
          </cell>
          <cell r="U108">
            <v>178.8</v>
          </cell>
          <cell r="V108">
            <v>45677</v>
          </cell>
          <cell r="W108">
            <v>50193</v>
          </cell>
          <cell r="Y108">
            <v>8974508.4000000004</v>
          </cell>
          <cell r="Z108">
            <v>8973572</v>
          </cell>
          <cell r="AA108">
            <v>1061888</v>
          </cell>
          <cell r="AF108">
            <v>10035460</v>
          </cell>
          <cell r="AM108" t="str">
            <v>Not Mentioned</v>
          </cell>
          <cell r="AN108">
            <v>9946910.5257534254</v>
          </cell>
          <cell r="AO108">
            <v>8884725</v>
          </cell>
          <cell r="AP108">
            <v>1062185.5257534247</v>
          </cell>
          <cell r="AQ108">
            <v>9946910.5257534254</v>
          </cell>
          <cell r="AR108">
            <v>45494</v>
          </cell>
          <cell r="AS108">
            <v>4700000</v>
          </cell>
          <cell r="AT108">
            <v>45814</v>
          </cell>
          <cell r="AU108">
            <v>800000</v>
          </cell>
          <cell r="AV108">
            <v>45833</v>
          </cell>
          <cell r="AW108">
            <v>3384725</v>
          </cell>
          <cell r="CF108" t="str">
            <v>Monetary &amp; Possession</v>
          </cell>
          <cell r="CG108" t="str">
            <v>Form CA</v>
          </cell>
          <cell r="CH108" t="str">
            <v>Registry</v>
          </cell>
          <cell r="CI108">
            <v>10035460</v>
          </cell>
          <cell r="CM108" t="str">
            <v xml:space="preserve">Not in Possession </v>
          </cell>
        </row>
        <row r="109">
          <cell r="E109" t="str">
            <v>Verified</v>
          </cell>
          <cell r="F109">
            <v>105</v>
          </cell>
          <cell r="G109" t="str">
            <v>Sira Sainani</v>
          </cell>
          <cell r="H109" t="str">
            <v>A-7 ,Plot No.-4</v>
          </cell>
          <cell r="I109" t="str">
            <v xml:space="preserve">Plot no-4 Street no- A7 , Project Aspiration </v>
          </cell>
          <cell r="J109">
            <v>46122</v>
          </cell>
          <cell r="K109" t="str">
            <v>rahul.jf@gmail.com</v>
          </cell>
          <cell r="L109" t="str">
            <v>98739 26100</v>
          </cell>
          <cell r="M109" t="str">
            <v>No</v>
          </cell>
          <cell r="N109" t="str">
            <v>Identity Proof, St. of Acc., Form CA,Cancelled Chequen Allotment Letter, Welcome Letter, BBA, Possession Letter</v>
          </cell>
          <cell r="O109" t="str">
            <v>Bank St. of Owner</v>
          </cell>
          <cell r="P109" t="str">
            <v>Yes</v>
          </cell>
          <cell r="Q109" t="str">
            <v>No</v>
          </cell>
          <cell r="R109" t="str">
            <v>No</v>
          </cell>
          <cell r="S109" t="str">
            <v>No</v>
          </cell>
          <cell r="T109" t="str">
            <v>No</v>
          </cell>
          <cell r="U109">
            <v>178.8</v>
          </cell>
          <cell r="V109">
            <v>45516</v>
          </cell>
          <cell r="W109">
            <v>50000</v>
          </cell>
          <cell r="X109">
            <v>312900</v>
          </cell>
          <cell r="Y109">
            <v>9252900</v>
          </cell>
          <cell r="Z109">
            <v>9252900</v>
          </cell>
          <cell r="AA109" t="str">
            <v>-</v>
          </cell>
          <cell r="AF109">
            <v>9252900</v>
          </cell>
          <cell r="AM109" t="str">
            <v>Not Mentioned</v>
          </cell>
          <cell r="AN109">
            <v>10671033.223824657</v>
          </cell>
          <cell r="AO109">
            <v>9252900</v>
          </cell>
          <cell r="AP109">
            <v>1418133.2238246575</v>
          </cell>
          <cell r="AQ109">
            <v>10671033.223824657</v>
          </cell>
          <cell r="AR109">
            <v>45443</v>
          </cell>
          <cell r="AS109">
            <v>5000</v>
          </cell>
          <cell r="AT109">
            <v>45443</v>
          </cell>
          <cell r="AU109">
            <v>2500000</v>
          </cell>
          <cell r="AV109">
            <v>45575</v>
          </cell>
          <cell r="AW109">
            <v>6747900</v>
          </cell>
          <cell r="AX109">
            <v>45600</v>
          </cell>
          <cell r="AY109">
            <v>6655371</v>
          </cell>
          <cell r="AZ109">
            <v>45602</v>
          </cell>
          <cell r="BA109">
            <v>-6747900</v>
          </cell>
          <cell r="BB109">
            <v>45622</v>
          </cell>
          <cell r="BC109">
            <v>92529</v>
          </cell>
          <cell r="CF109" t="str">
            <v>Monetary &amp; Registry</v>
          </cell>
          <cell r="CG109" t="str">
            <v>Form CA</v>
          </cell>
          <cell r="CH109" t="str">
            <v>Registry</v>
          </cell>
          <cell r="CI109">
            <v>9252900</v>
          </cell>
          <cell r="CM109" t="str">
            <v>In Possession and Registry Still Pending</v>
          </cell>
        </row>
        <row r="110">
          <cell r="E110" t="str">
            <v>Verified</v>
          </cell>
          <cell r="F110">
            <v>106</v>
          </cell>
          <cell r="G110" t="str">
            <v>Praneeta Nehra</v>
          </cell>
          <cell r="H110" t="str">
            <v>A-8 ,Plot No.-21</v>
          </cell>
          <cell r="I110" t="str">
            <v xml:space="preserve"> Plot no-21, Street no- A8 , Project Aspiration</v>
          </cell>
          <cell r="J110">
            <v>46122</v>
          </cell>
          <cell r="K110" t="str">
            <v>praneeta.nehra12@gmail.com</v>
          </cell>
          <cell r="L110">
            <v>9650665542</v>
          </cell>
          <cell r="M110" t="str">
            <v>No</v>
          </cell>
          <cell r="N110" t="str">
            <v>Identity Proof, St. of Acc., Form CA,Allotment Letter, BBA</v>
          </cell>
          <cell r="O110" t="str">
            <v xml:space="preserve"> Bank St. of Owner</v>
          </cell>
          <cell r="P110" t="str">
            <v>NO</v>
          </cell>
          <cell r="Q110" t="str">
            <v>No</v>
          </cell>
          <cell r="R110" t="str">
            <v>No</v>
          </cell>
          <cell r="S110" t="str">
            <v>No</v>
          </cell>
          <cell r="T110" t="str">
            <v>No</v>
          </cell>
          <cell r="U110">
            <v>178.8</v>
          </cell>
          <cell r="W110">
            <v>144407</v>
          </cell>
          <cell r="X110">
            <v>312900</v>
          </cell>
          <cell r="Y110">
            <v>26132871.600000001</v>
          </cell>
          <cell r="Z110">
            <v>12909995</v>
          </cell>
          <cell r="AF110">
            <v>12909995</v>
          </cell>
          <cell r="AM110" t="str">
            <v>Not Mentioned</v>
          </cell>
          <cell r="AN110">
            <v>13502508.851894356</v>
          </cell>
          <cell r="AO110">
            <v>12909997.84</v>
          </cell>
          <cell r="AP110">
            <v>592511.01189435623</v>
          </cell>
          <cell r="AQ110">
            <v>13502508.851894356</v>
          </cell>
          <cell r="AR110">
            <v>45873</v>
          </cell>
          <cell r="AS110">
            <v>1000000</v>
          </cell>
          <cell r="AT110">
            <v>45877</v>
          </cell>
          <cell r="AU110">
            <v>4164000</v>
          </cell>
          <cell r="AV110">
            <v>45904</v>
          </cell>
          <cell r="AW110">
            <v>2582002.84</v>
          </cell>
          <cell r="AX110">
            <v>45924</v>
          </cell>
          <cell r="AY110">
            <v>5163995</v>
          </cell>
          <cell r="CF110" t="str">
            <v>Monetary &amp; Registry</v>
          </cell>
          <cell r="CG110" t="str">
            <v>Form CA</v>
          </cell>
          <cell r="CH110" t="str">
            <v>Registry</v>
          </cell>
          <cell r="CI110">
            <v>12909995</v>
          </cell>
          <cell r="CM110" t="str">
            <v xml:space="preserve">Not in Possession </v>
          </cell>
        </row>
        <row r="111">
          <cell r="E111" t="str">
            <v>Verified</v>
          </cell>
          <cell r="F111">
            <v>107</v>
          </cell>
          <cell r="G111" t="str">
            <v>Jyotika Priyadarshini</v>
          </cell>
          <cell r="H111" t="str">
            <v>A-11 ,Plot No.-1</v>
          </cell>
          <cell r="I111" t="str">
            <v xml:space="preserve">Plot no 1 Street no. A11, Project Aspiration </v>
          </cell>
          <cell r="J111">
            <v>46122</v>
          </cell>
          <cell r="K111" t="str">
            <v>jyotika291289@gmail.com</v>
          </cell>
          <cell r="L111">
            <v>7503142882</v>
          </cell>
          <cell r="M111" t="str">
            <v>No</v>
          </cell>
          <cell r="N111" t="str">
            <v>Identity Proof, St. of Acc., Form CA,Allotment Letter, BBA</v>
          </cell>
          <cell r="O111" t="str">
            <v>Bank St. of Owner</v>
          </cell>
          <cell r="P111" t="str">
            <v>No</v>
          </cell>
          <cell r="Q111" t="str">
            <v>No</v>
          </cell>
          <cell r="R111" t="str">
            <v>No</v>
          </cell>
          <cell r="S111" t="str">
            <v>No</v>
          </cell>
          <cell r="T111" t="str">
            <v>No</v>
          </cell>
          <cell r="U111">
            <v>174.02</v>
          </cell>
          <cell r="V111">
            <v>45726</v>
          </cell>
          <cell r="W111">
            <v>26000</v>
          </cell>
          <cell r="Y111">
            <v>4524520</v>
          </cell>
          <cell r="Z111">
            <v>2964308</v>
          </cell>
          <cell r="AF111">
            <v>2964308</v>
          </cell>
          <cell r="AM111" t="str">
            <v>Mr.Krit Narayan Mishra</v>
          </cell>
          <cell r="AN111">
            <v>3534277.0626191781</v>
          </cell>
          <cell r="AO111">
            <v>2964308</v>
          </cell>
          <cell r="AP111">
            <v>569969.06261917809</v>
          </cell>
          <cell r="AQ111">
            <v>3534277.0626191781</v>
          </cell>
          <cell r="AR111">
            <v>44862</v>
          </cell>
          <cell r="AS111">
            <v>382336</v>
          </cell>
          <cell r="AT111">
            <v>44862</v>
          </cell>
          <cell r="AU111">
            <v>194112</v>
          </cell>
          <cell r="AV111">
            <v>44862</v>
          </cell>
          <cell r="AW111">
            <v>500000</v>
          </cell>
          <cell r="AX111">
            <v>44862</v>
          </cell>
          <cell r="AY111">
            <v>100000</v>
          </cell>
          <cell r="AZ111">
            <v>45609</v>
          </cell>
          <cell r="BA111">
            <v>633360</v>
          </cell>
          <cell r="BB111">
            <v>45713</v>
          </cell>
          <cell r="BC111">
            <v>29500</v>
          </cell>
          <cell r="BD111">
            <v>45853</v>
          </cell>
          <cell r="BE111">
            <v>125000</v>
          </cell>
          <cell r="BF111">
            <v>45853</v>
          </cell>
          <cell r="BG111">
            <v>1000000</v>
          </cell>
          <cell r="CF111" t="str">
            <v>Monetary &amp; Possession</v>
          </cell>
          <cell r="CG111" t="str">
            <v>Form CA</v>
          </cell>
          <cell r="CH111" t="str">
            <v>Registry</v>
          </cell>
          <cell r="CI111">
            <v>2964308</v>
          </cell>
          <cell r="CM111" t="str">
            <v xml:space="preserve">Not in Possession </v>
          </cell>
        </row>
        <row r="112">
          <cell r="E112" t="str">
            <v>Verified</v>
          </cell>
          <cell r="F112">
            <v>108</v>
          </cell>
          <cell r="G112" t="str">
            <v xml:space="preserve">Gaurav Kohli &amp; Suruchii Kohli </v>
          </cell>
          <cell r="H112" t="str">
            <v>A-6 ,Plot No.-26</v>
          </cell>
          <cell r="I112" t="str">
            <v xml:space="preserve"> Plot No.26, , Street No. A6, Project Aspiration </v>
          </cell>
          <cell r="J112">
            <v>46122</v>
          </cell>
          <cell r="K112" t="str">
            <v>gaurhavkohli@gmail.com</v>
          </cell>
          <cell r="L112">
            <v>9810266919</v>
          </cell>
          <cell r="M112" t="str">
            <v>No</v>
          </cell>
          <cell r="N112" t="str">
            <v xml:space="preserve">Identity Proof, St. of Acc., Form CA,Allotment Letter, </v>
          </cell>
          <cell r="O112" t="str">
            <v>BBA, Bank St. of Owner</v>
          </cell>
          <cell r="P112" t="str">
            <v>No</v>
          </cell>
          <cell r="Q112" t="str">
            <v>No</v>
          </cell>
          <cell r="R112" t="str">
            <v>No</v>
          </cell>
          <cell r="S112" t="str">
            <v>No</v>
          </cell>
          <cell r="T112" t="str">
            <v>No</v>
          </cell>
          <cell r="U112">
            <v>131</v>
          </cell>
          <cell r="V112" t="str">
            <v>-</v>
          </cell>
          <cell r="W112">
            <v>75400</v>
          </cell>
          <cell r="Y112">
            <v>9877400</v>
          </cell>
          <cell r="Z112">
            <v>9901000</v>
          </cell>
          <cell r="AA112">
            <v>3253362</v>
          </cell>
          <cell r="AF112">
            <v>13154362</v>
          </cell>
          <cell r="AM112" t="str">
            <v>Mr.Krit Narayan Mishra</v>
          </cell>
          <cell r="AN112">
            <v>13270214.911353424</v>
          </cell>
          <cell r="AO112">
            <v>9901000</v>
          </cell>
          <cell r="AP112">
            <v>3369214.9113534247</v>
          </cell>
          <cell r="AQ112">
            <v>13270214.911353424</v>
          </cell>
          <cell r="AR112">
            <v>44736</v>
          </cell>
          <cell r="AS112">
            <v>3600000</v>
          </cell>
          <cell r="AT112">
            <v>44736</v>
          </cell>
          <cell r="AU112">
            <v>500000</v>
          </cell>
          <cell r="AV112">
            <v>44984</v>
          </cell>
          <cell r="AW112">
            <v>3000000</v>
          </cell>
          <cell r="AX112">
            <v>44999</v>
          </cell>
          <cell r="AY112">
            <v>1500000</v>
          </cell>
          <cell r="AZ112">
            <v>45169</v>
          </cell>
          <cell r="BA112">
            <v>313260</v>
          </cell>
          <cell r="BB112">
            <v>45460</v>
          </cell>
          <cell r="BC112">
            <v>888966</v>
          </cell>
          <cell r="BD112">
            <v>46008</v>
          </cell>
          <cell r="BE112">
            <v>49387</v>
          </cell>
          <cell r="BF112">
            <v>38703</v>
          </cell>
          <cell r="BG112">
            <v>49387</v>
          </cell>
          <cell r="CF112" t="str">
            <v>Monetary &amp; Possession</v>
          </cell>
          <cell r="CG112" t="str">
            <v>Form CA</v>
          </cell>
          <cell r="CH112" t="str">
            <v>Registry</v>
          </cell>
          <cell r="CI112">
            <v>13154362</v>
          </cell>
          <cell r="CM112" t="str">
            <v xml:space="preserve">Not in Possession </v>
          </cell>
        </row>
        <row r="113">
          <cell r="E113" t="str">
            <v>Verified</v>
          </cell>
          <cell r="F113">
            <v>109</v>
          </cell>
          <cell r="G113" t="str">
            <v xml:space="preserve">Vishal Verma &amp; Pooja Verma </v>
          </cell>
          <cell r="H113" t="str">
            <v>A-10 ,Plot No.-18</v>
          </cell>
          <cell r="I113" t="str">
            <v xml:space="preserve">Plot no 18, Street no. A10, Project Aspirtion </v>
          </cell>
          <cell r="J113">
            <v>46122</v>
          </cell>
          <cell r="K113" t="str">
            <v> mifashion61@gmail.com</v>
          </cell>
          <cell r="L113">
            <v>9958658203</v>
          </cell>
          <cell r="M113" t="str">
            <v>No</v>
          </cell>
          <cell r="N113" t="str">
            <v>Identity Proof, St. of Acc., Form CA,Allotment Letter, BBA, Posession Letter</v>
          </cell>
          <cell r="O113" t="str">
            <v>Bank St. of Owner</v>
          </cell>
          <cell r="P113" t="str">
            <v>Yes</v>
          </cell>
          <cell r="Q113" t="str">
            <v>No</v>
          </cell>
          <cell r="R113" t="str">
            <v>No</v>
          </cell>
          <cell r="S113" t="str">
            <v>No</v>
          </cell>
          <cell r="T113" t="str">
            <v>No</v>
          </cell>
          <cell r="U113">
            <v>113.12</v>
          </cell>
          <cell r="W113">
            <v>28000</v>
          </cell>
          <cell r="Y113">
            <v>3167360</v>
          </cell>
          <cell r="Z113">
            <v>3190960</v>
          </cell>
          <cell r="AA113">
            <v>675350</v>
          </cell>
          <cell r="AF113">
            <v>3866310</v>
          </cell>
          <cell r="AM113" t="str">
            <v>Not Mentioned</v>
          </cell>
          <cell r="AN113">
            <v>4040482.4964383561</v>
          </cell>
          <cell r="AO113">
            <v>3190960</v>
          </cell>
          <cell r="AP113">
            <v>849522.49643835623</v>
          </cell>
          <cell r="AQ113">
            <v>4040482.4964383561</v>
          </cell>
          <cell r="AR113">
            <v>44985</v>
          </cell>
          <cell r="AS113">
            <v>400000</v>
          </cell>
          <cell r="AT113">
            <v>44985</v>
          </cell>
          <cell r="AU113">
            <v>500000</v>
          </cell>
          <cell r="AV113">
            <v>44991</v>
          </cell>
          <cell r="AW113">
            <v>766200</v>
          </cell>
          <cell r="AX113">
            <v>44990</v>
          </cell>
          <cell r="AY113">
            <v>304704</v>
          </cell>
          <cell r="AZ113">
            <v>45420</v>
          </cell>
          <cell r="BA113">
            <v>900000</v>
          </cell>
          <cell r="BB113">
            <v>45450</v>
          </cell>
          <cell r="BC113">
            <v>320056</v>
          </cell>
          <cell r="CF113" t="str">
            <v>Monetary &amp; Registry</v>
          </cell>
          <cell r="CG113" t="str">
            <v>Form CA</v>
          </cell>
          <cell r="CH113" t="str">
            <v>Registry</v>
          </cell>
          <cell r="CI113">
            <v>3866310</v>
          </cell>
          <cell r="CM113" t="str">
            <v>In Possession and Registry Still Pending</v>
          </cell>
        </row>
        <row r="114">
          <cell r="E114" t="str">
            <v>Verified</v>
          </cell>
          <cell r="F114">
            <v>110</v>
          </cell>
          <cell r="G114" t="str">
            <v xml:space="preserve">Anu Dania w/o Sanjeev  Dania </v>
          </cell>
          <cell r="H114" t="str">
            <v>A-7 ,Plot No.-36</v>
          </cell>
          <cell r="I114" t="str">
            <v>Plot no. 36, Street no. A7, Project Aspiration</v>
          </cell>
          <cell r="J114">
            <v>46122</v>
          </cell>
          <cell r="K114" t="str">
            <v>pragund@gmail.com</v>
          </cell>
          <cell r="L114">
            <v>9990690600</v>
          </cell>
          <cell r="M114" t="str">
            <v>No</v>
          </cell>
          <cell r="N114" t="str">
            <v>Identity Proof, St. of Acc., Form CA,Allotment Letter</v>
          </cell>
          <cell r="O114" t="str">
            <v>BBA, Bank St. of Owner</v>
          </cell>
          <cell r="P114" t="str">
            <v>No</v>
          </cell>
          <cell r="Q114" t="str">
            <v>No</v>
          </cell>
          <cell r="R114" t="str">
            <v>No</v>
          </cell>
          <cell r="S114" t="str">
            <v>No</v>
          </cell>
          <cell r="T114" t="str">
            <v>No</v>
          </cell>
          <cell r="U114">
            <v>178.8</v>
          </cell>
          <cell r="V114" t="str">
            <v>-</v>
          </cell>
          <cell r="W114">
            <v>56542</v>
          </cell>
          <cell r="X114">
            <v>560489.72</v>
          </cell>
          <cell r="Y114">
            <v>10670199.320000002</v>
          </cell>
          <cell r="Z114">
            <v>7711988</v>
          </cell>
          <cell r="AA114">
            <v>1388157.84</v>
          </cell>
          <cell r="AF114">
            <v>9100145.8399999999</v>
          </cell>
          <cell r="AM114" t="str">
            <v>Mr. Ranjeet Kumar Verma</v>
          </cell>
          <cell r="AN114">
            <v>9208871.0535890423</v>
          </cell>
          <cell r="AO114">
            <v>7711988</v>
          </cell>
          <cell r="AP114">
            <v>1496883.0535890413</v>
          </cell>
          <cell r="AQ114">
            <v>9208871.0535890423</v>
          </cell>
          <cell r="AR114">
            <v>45279</v>
          </cell>
          <cell r="AS114">
            <v>750000</v>
          </cell>
          <cell r="AT114">
            <v>45279</v>
          </cell>
          <cell r="AU114">
            <v>2500000</v>
          </cell>
          <cell r="AV114">
            <v>45279</v>
          </cell>
          <cell r="AW114">
            <v>1000000</v>
          </cell>
          <cell r="AX114">
            <v>45279</v>
          </cell>
          <cell r="AY114">
            <v>940952</v>
          </cell>
          <cell r="AZ114">
            <v>45646</v>
          </cell>
          <cell r="BA114">
            <v>500000</v>
          </cell>
          <cell r="BB114">
            <v>45650</v>
          </cell>
          <cell r="BC114">
            <v>1288598</v>
          </cell>
          <cell r="BD114">
            <v>45650</v>
          </cell>
          <cell r="BE114">
            <v>732438</v>
          </cell>
          <cell r="CF114" t="str">
            <v>Monetary &amp; Possession</v>
          </cell>
          <cell r="CG114" t="str">
            <v>Form CA</v>
          </cell>
          <cell r="CH114" t="str">
            <v>Registry</v>
          </cell>
          <cell r="CI114">
            <v>9100145.8399999999</v>
          </cell>
          <cell r="CM114" t="str">
            <v xml:space="preserve">Not in Possession </v>
          </cell>
        </row>
        <row r="115">
          <cell r="E115" t="str">
            <v>Verified</v>
          </cell>
          <cell r="F115">
            <v>111</v>
          </cell>
          <cell r="G115" t="str">
            <v>Deepika Goyal</v>
          </cell>
          <cell r="H115" t="str">
            <v>A-6 ,Plot No.-9</v>
          </cell>
          <cell r="I115" t="str">
            <v>Plot no. 9, Street no. A6 Project Aspiration</v>
          </cell>
          <cell r="J115">
            <v>46122</v>
          </cell>
          <cell r="K115" t="str">
            <v>dinesh.bnsl99@gmail.com</v>
          </cell>
          <cell r="L115">
            <v>9910733099</v>
          </cell>
          <cell r="M115" t="str">
            <v>No</v>
          </cell>
          <cell r="N115" t="str">
            <v xml:space="preserve"> Form CA,Allotment Letter, BBA</v>
          </cell>
          <cell r="O115" t="str">
            <v>St. of Acc., Bank St. owner, Identity Proof</v>
          </cell>
          <cell r="P115" t="str">
            <v>Yes</v>
          </cell>
          <cell r="Q115" t="str">
            <v>No</v>
          </cell>
          <cell r="R115" t="str">
            <v>No</v>
          </cell>
          <cell r="S115" t="str">
            <v>No</v>
          </cell>
          <cell r="T115" t="str">
            <v>No</v>
          </cell>
          <cell r="U115">
            <v>178.8</v>
          </cell>
          <cell r="V115">
            <v>45400</v>
          </cell>
          <cell r="Y115">
            <v>0</v>
          </cell>
          <cell r="Z115">
            <v>6818000</v>
          </cell>
          <cell r="AF115">
            <v>6818000</v>
          </cell>
          <cell r="AM115" t="str">
            <v>Not Mentioned</v>
          </cell>
          <cell r="AN115">
            <v>8316361.0356602743</v>
          </cell>
          <cell r="AO115">
            <v>6818000</v>
          </cell>
          <cell r="AP115">
            <v>1498361.0356602739</v>
          </cell>
          <cell r="AQ115">
            <v>8316361.0356602743</v>
          </cell>
          <cell r="AR115">
            <v>45197</v>
          </cell>
          <cell r="AS115">
            <v>25000</v>
          </cell>
          <cell r="AT115">
            <v>45197</v>
          </cell>
          <cell r="AU115">
            <v>3385000</v>
          </cell>
          <cell r="AV115">
            <v>45429</v>
          </cell>
          <cell r="AW115">
            <v>3239544</v>
          </cell>
          <cell r="AX115">
            <v>45433</v>
          </cell>
          <cell r="AY115">
            <v>100512</v>
          </cell>
          <cell r="AZ115">
            <v>45454</v>
          </cell>
          <cell r="BA115">
            <v>67944</v>
          </cell>
          <cell r="CF115" t="str">
            <v>Monetary &amp; Registry</v>
          </cell>
          <cell r="CG115" t="str">
            <v>Form CA</v>
          </cell>
          <cell r="CH115" t="str">
            <v>Registry</v>
          </cell>
          <cell r="CI115">
            <v>6818000</v>
          </cell>
          <cell r="CM115" t="str">
            <v>In Possession and Registry Still Pending</v>
          </cell>
        </row>
        <row r="116">
          <cell r="E116" t="str">
            <v>Unverified</v>
          </cell>
          <cell r="F116">
            <v>112</v>
          </cell>
          <cell r="G116" t="str">
            <v>Meenu Goel</v>
          </cell>
          <cell r="H116" t="str">
            <v>A-7 ,Plot No.-9</v>
          </cell>
          <cell r="I116" t="str">
            <v xml:space="preserve">Plot no. 9 Street no. 7, Project Aspiration </v>
          </cell>
          <cell r="J116">
            <v>46122</v>
          </cell>
          <cell r="K116" t="str">
            <v>kuldeepgoyal7878@gmail.com</v>
          </cell>
          <cell r="L116">
            <v>9811328820</v>
          </cell>
          <cell r="M116" t="str">
            <v>No</v>
          </cell>
          <cell r="N116" t="str">
            <v>Form CA,  BBA (Incomplete), Welcome letter, Possession Letter</v>
          </cell>
          <cell r="O116" t="str">
            <v xml:space="preserve">St of Acc., Identity proof, Bank St. of Owner, BBA </v>
          </cell>
          <cell r="P116" t="str">
            <v>Yes</v>
          </cell>
          <cell r="Q116" t="str">
            <v>No</v>
          </cell>
          <cell r="R116" t="str">
            <v>No</v>
          </cell>
          <cell r="S116" t="str">
            <v>No</v>
          </cell>
          <cell r="T116" t="str">
            <v>No</v>
          </cell>
          <cell r="U116">
            <v>178.8</v>
          </cell>
          <cell r="V116">
            <v>45609</v>
          </cell>
          <cell r="Y116">
            <v>0</v>
          </cell>
          <cell r="Z116">
            <v>7358399</v>
          </cell>
          <cell r="AF116">
            <v>7358399</v>
          </cell>
          <cell r="AM116" t="str">
            <v>Not Mentioned</v>
          </cell>
          <cell r="AN116">
            <v>0</v>
          </cell>
          <cell r="AO116">
            <v>0</v>
          </cell>
          <cell r="AP116">
            <v>0</v>
          </cell>
          <cell r="AQ116">
            <v>0</v>
          </cell>
          <cell r="CF116" t="str">
            <v>Monetary &amp; Registry</v>
          </cell>
          <cell r="CG116" t="str">
            <v>Form CA</v>
          </cell>
          <cell r="CH116" t="str">
            <v>Registry</v>
          </cell>
          <cell r="CI116">
            <v>7358399</v>
          </cell>
          <cell r="CM116" t="str">
            <v>In Possession and Registry Still Pending</v>
          </cell>
        </row>
        <row r="117">
          <cell r="E117" t="str">
            <v>Unverified</v>
          </cell>
          <cell r="F117">
            <v>113</v>
          </cell>
          <cell r="G117" t="str">
            <v>Meenu Goel</v>
          </cell>
          <cell r="H117" t="str">
            <v>A-4 ,Plot No.-22</v>
          </cell>
          <cell r="I117" t="str">
            <v>Plot no. 22 Street no. 4 , Project Aspiraton</v>
          </cell>
          <cell r="J117">
            <v>46122</v>
          </cell>
          <cell r="K117" t="str">
            <v>kuldeepgoyal7878@gmail.com</v>
          </cell>
          <cell r="L117">
            <v>9811328820</v>
          </cell>
          <cell r="M117" t="str">
            <v>No</v>
          </cell>
          <cell r="N117" t="str">
            <v>Form CA, St. of acc. (Incomplete) , Payment letter, Allotment Letter, BBA (Incomplete), Possession Letter</v>
          </cell>
          <cell r="O117" t="str">
            <v>Identity Proof, BBA, St.of Acc., Bank St. of Owner, Change of Ownership Letter</v>
          </cell>
          <cell r="P117" t="str">
            <v>Yes</v>
          </cell>
          <cell r="Q117" t="str">
            <v>No</v>
          </cell>
          <cell r="R117" t="str">
            <v>No</v>
          </cell>
          <cell r="S117" t="str">
            <v>No</v>
          </cell>
          <cell r="T117" t="str">
            <v>No</v>
          </cell>
          <cell r="U117">
            <v>178.8</v>
          </cell>
          <cell r="V117">
            <v>45561</v>
          </cell>
          <cell r="W117">
            <v>41154</v>
          </cell>
          <cell r="Y117">
            <v>7358335.2000000002</v>
          </cell>
          <cell r="Z117">
            <v>10298812</v>
          </cell>
          <cell r="AF117">
            <v>10298812</v>
          </cell>
          <cell r="AM117" t="str">
            <v>Not Mentioned</v>
          </cell>
          <cell r="AN117">
            <v>8773921.4130849317</v>
          </cell>
          <cell r="AO117">
            <v>7258400</v>
          </cell>
          <cell r="AP117">
            <v>1515521.4130849312</v>
          </cell>
          <cell r="AQ117">
            <v>8773921.4130849317</v>
          </cell>
          <cell r="AR117">
            <v>45506</v>
          </cell>
          <cell r="AS117">
            <v>500000</v>
          </cell>
          <cell r="AT117">
            <v>45545</v>
          </cell>
          <cell r="AU117">
            <v>900000</v>
          </cell>
          <cell r="AV117">
            <v>45506</v>
          </cell>
          <cell r="AW117">
            <v>229280</v>
          </cell>
          <cell r="AX117">
            <v>45876</v>
          </cell>
          <cell r="AY117">
            <v>73584</v>
          </cell>
          <cell r="AZ117">
            <v>45526</v>
          </cell>
          <cell r="BA117">
            <v>500000</v>
          </cell>
          <cell r="BB117">
            <v>45497</v>
          </cell>
          <cell r="BC117">
            <v>-1329280</v>
          </cell>
          <cell r="BD117">
            <v>45279</v>
          </cell>
          <cell r="BE117">
            <v>750000</v>
          </cell>
          <cell r="BF117">
            <v>45456</v>
          </cell>
          <cell r="BG117">
            <v>1329280</v>
          </cell>
          <cell r="BH117">
            <v>45279</v>
          </cell>
          <cell r="BI117">
            <v>2500000</v>
          </cell>
          <cell r="BJ117">
            <v>45279</v>
          </cell>
          <cell r="BK117">
            <v>905536</v>
          </cell>
          <cell r="BL117">
            <v>45279</v>
          </cell>
          <cell r="BM117">
            <v>900000</v>
          </cell>
          <cell r="CF117" t="str">
            <v>Monetary &amp; Registry</v>
          </cell>
          <cell r="CG117" t="str">
            <v>Form CA</v>
          </cell>
          <cell r="CH117" t="str">
            <v>Registry</v>
          </cell>
          <cell r="CI117">
            <v>10298812</v>
          </cell>
          <cell r="CM117" t="str">
            <v>In Possession and Registry Still Pending</v>
          </cell>
        </row>
        <row r="118">
          <cell r="E118" t="str">
            <v>Verified</v>
          </cell>
          <cell r="F118">
            <v>114</v>
          </cell>
          <cell r="G118" t="str">
            <v>Meenakshi  Aggarwal</v>
          </cell>
          <cell r="H118" t="str">
            <v>A-12 ,Plot No.-5</v>
          </cell>
          <cell r="I118" t="str">
            <v>Plot no. 5 Street no. 12, Project Aspiration</v>
          </cell>
          <cell r="J118">
            <v>46122</v>
          </cell>
          <cell r="K118" t="str">
            <v xml:space="preserve"> Tarunagarwal666@yahoo.co.in</v>
          </cell>
          <cell r="L118">
            <v>9811036903</v>
          </cell>
          <cell r="M118" t="str">
            <v>No</v>
          </cell>
          <cell r="N118" t="str">
            <v xml:space="preserve"> Form CA,Allotment Letter, Posession letter, Welcome Letter, BBA, St. of Acc.,</v>
          </cell>
          <cell r="O118" t="str">
            <v>Bank St. of Owner</v>
          </cell>
          <cell r="P118" t="str">
            <v>Yes</v>
          </cell>
          <cell r="Q118" t="str">
            <v>No</v>
          </cell>
          <cell r="R118" t="str">
            <v>No</v>
          </cell>
          <cell r="S118" t="str">
            <v>No</v>
          </cell>
          <cell r="T118" t="str">
            <v>No</v>
          </cell>
          <cell r="U118">
            <v>113.12</v>
          </cell>
          <cell r="V118" t="str">
            <v>-</v>
          </cell>
          <cell r="W118">
            <v>75000</v>
          </cell>
          <cell r="Y118">
            <v>8484000</v>
          </cell>
          <cell r="Z118">
            <v>8484000</v>
          </cell>
          <cell r="AF118">
            <v>8484000</v>
          </cell>
          <cell r="AM118" t="str">
            <v>Mr.Krit Narayan Mishra</v>
          </cell>
          <cell r="AN118">
            <v>10814220.216986302</v>
          </cell>
          <cell r="AO118">
            <v>8484840</v>
          </cell>
          <cell r="AP118">
            <v>2329380.2169863014</v>
          </cell>
          <cell r="AQ118">
            <v>10814220.216986302</v>
          </cell>
          <cell r="AR118">
            <v>44728</v>
          </cell>
          <cell r="AS118">
            <v>500000</v>
          </cell>
          <cell r="AT118">
            <v>44728</v>
          </cell>
          <cell r="AU118">
            <v>700000</v>
          </cell>
          <cell r="AV118">
            <v>44728</v>
          </cell>
          <cell r="AW118">
            <v>1250000</v>
          </cell>
          <cell r="AX118">
            <v>44728</v>
          </cell>
          <cell r="AY118">
            <v>120000</v>
          </cell>
          <cell r="AZ118">
            <v>44833</v>
          </cell>
          <cell r="BA118">
            <v>850000</v>
          </cell>
          <cell r="BB118">
            <v>45349</v>
          </cell>
          <cell r="BC118">
            <v>250000</v>
          </cell>
          <cell r="BD118">
            <v>45349</v>
          </cell>
          <cell r="BE118">
            <v>200000</v>
          </cell>
          <cell r="BF118">
            <v>45349</v>
          </cell>
          <cell r="BG118">
            <v>1250000</v>
          </cell>
          <cell r="BH118">
            <v>45374</v>
          </cell>
          <cell r="BI118">
            <v>1000000</v>
          </cell>
          <cell r="BJ118">
            <v>45405</v>
          </cell>
          <cell r="BK118">
            <v>2280000</v>
          </cell>
          <cell r="BL118">
            <v>45446</v>
          </cell>
          <cell r="BM118">
            <v>84840</v>
          </cell>
          <cell r="CF118" t="str">
            <v>Monetary &amp; Possession</v>
          </cell>
          <cell r="CG118" t="str">
            <v>Form CA</v>
          </cell>
          <cell r="CH118" t="str">
            <v>Registry</v>
          </cell>
          <cell r="CI118">
            <v>8484000</v>
          </cell>
          <cell r="CM118" t="str">
            <v>In Possession and Registry Still Pending</v>
          </cell>
        </row>
        <row r="119">
          <cell r="E119" t="str">
            <v>Verified</v>
          </cell>
          <cell r="F119">
            <v>115</v>
          </cell>
          <cell r="G119" t="str">
            <v>Moh Aasif</v>
          </cell>
          <cell r="H119" t="str">
            <v>A-10 ,Plot No.-42</v>
          </cell>
          <cell r="I119" t="str">
            <v>Plot:-42, Street:- A-10, Vatika Aspirations</v>
          </cell>
          <cell r="J119">
            <v>46122</v>
          </cell>
          <cell r="K119" t="str">
            <v> Khanayan070@gmail.com</v>
          </cell>
          <cell r="L119">
            <v>9971660887</v>
          </cell>
          <cell r="M119" t="str">
            <v>No</v>
          </cell>
          <cell r="N119" t="str">
            <v xml:space="preserve">Form CA, Identity Proof, St. of Acc., Bank St.of Owner, </v>
          </cell>
          <cell r="O119" t="str">
            <v>Allotment Letter, BBA, Complete BanK ST. of Owner</v>
          </cell>
          <cell r="P119" t="str">
            <v>No</v>
          </cell>
          <cell r="Q119" t="str">
            <v>No</v>
          </cell>
          <cell r="R119" t="str">
            <v>No</v>
          </cell>
          <cell r="S119" t="str">
            <v>No</v>
          </cell>
          <cell r="T119" t="str">
            <v>No</v>
          </cell>
          <cell r="U119">
            <v>113.12</v>
          </cell>
          <cell r="W119">
            <v>136300</v>
          </cell>
          <cell r="X119">
            <v>197960</v>
          </cell>
          <cell r="Y119">
            <v>15616216</v>
          </cell>
          <cell r="Z119">
            <v>7709128</v>
          </cell>
          <cell r="AA119">
            <v>832585.82</v>
          </cell>
          <cell r="AF119">
            <v>8541713.8200000003</v>
          </cell>
          <cell r="AM119" t="str">
            <v>Not Mentioned</v>
          </cell>
          <cell r="AN119">
            <v>8358479.3752986304</v>
          </cell>
          <cell r="AO119">
            <v>7709128</v>
          </cell>
          <cell r="AP119">
            <v>649351.37529863021</v>
          </cell>
          <cell r="AQ119">
            <v>8358479.3752986304</v>
          </cell>
          <cell r="AR119">
            <v>45700</v>
          </cell>
          <cell r="AS119">
            <v>600000</v>
          </cell>
          <cell r="AT119">
            <v>45705</v>
          </cell>
          <cell r="AU119">
            <v>706536</v>
          </cell>
          <cell r="AV119">
            <v>45719</v>
          </cell>
          <cell r="AW119">
            <v>-600000</v>
          </cell>
          <cell r="AX119">
            <v>45727</v>
          </cell>
          <cell r="AY119">
            <v>600000</v>
          </cell>
          <cell r="AZ119">
            <v>45751</v>
          </cell>
          <cell r="BA119">
            <v>1700000</v>
          </cell>
          <cell r="BB119">
            <v>45770</v>
          </cell>
          <cell r="BC119">
            <v>1622492</v>
          </cell>
          <cell r="BD119">
            <v>45785</v>
          </cell>
          <cell r="BE119">
            <v>970000</v>
          </cell>
          <cell r="BF119">
            <v>45799</v>
          </cell>
          <cell r="BG119">
            <v>950000</v>
          </cell>
          <cell r="BH119">
            <v>45829</v>
          </cell>
          <cell r="BI119">
            <v>530000</v>
          </cell>
          <cell r="BJ119">
            <v>45853</v>
          </cell>
          <cell r="BK119">
            <v>630100</v>
          </cell>
          <cell r="CF119" t="str">
            <v>Monetary &amp; Possession</v>
          </cell>
          <cell r="CG119" t="str">
            <v>Form CA</v>
          </cell>
          <cell r="CH119" t="str">
            <v>Registry</v>
          </cell>
          <cell r="CI119">
            <v>8541713.8200000003</v>
          </cell>
          <cell r="CM119" t="str">
            <v xml:space="preserve">Not in Possession </v>
          </cell>
        </row>
        <row r="120">
          <cell r="E120" t="str">
            <v>Verified</v>
          </cell>
          <cell r="F120">
            <v>116</v>
          </cell>
          <cell r="G120" t="str">
            <v xml:space="preserve">Vivek Kumar &amp; Gagandeep Sahota </v>
          </cell>
          <cell r="H120" t="str">
            <v>A-11 ,Plot No.-32</v>
          </cell>
          <cell r="I120" t="str">
            <v xml:space="preserve">Plot no. 32, Street no. 11, Project Aspiration </v>
          </cell>
          <cell r="J120">
            <v>46122</v>
          </cell>
          <cell r="K120" t="str">
            <v>choudhrigurmukh@yahoo.in</v>
          </cell>
          <cell r="L120">
            <v>-9711246256</v>
          </cell>
          <cell r="M120" t="str">
            <v>No</v>
          </cell>
          <cell r="N120" t="str">
            <v>Identity Proof, St. of Acc.,Allotment Letter, BBA,Form CA</v>
          </cell>
          <cell r="O120" t="str">
            <v>Bank St. of Owner</v>
          </cell>
          <cell r="P120" t="str">
            <v>No</v>
          </cell>
          <cell r="Q120" t="str">
            <v>No</v>
          </cell>
          <cell r="R120" t="str">
            <v>No</v>
          </cell>
          <cell r="S120" t="str">
            <v>No</v>
          </cell>
          <cell r="T120" t="str">
            <v>No</v>
          </cell>
          <cell r="U120">
            <v>311.12</v>
          </cell>
          <cell r="W120">
            <v>74780</v>
          </cell>
          <cell r="Y120">
            <v>23265553.600000001</v>
          </cell>
          <cell r="Z120">
            <v>8488613.1400000006</v>
          </cell>
          <cell r="AA120">
            <v>2903103</v>
          </cell>
          <cell r="AF120">
            <v>11391716.140000001</v>
          </cell>
          <cell r="AM120" t="str">
            <v>Mr.Krit Narayan Mishra</v>
          </cell>
          <cell r="AN120">
            <v>11095380.820316933</v>
          </cell>
          <cell r="AO120">
            <v>8488613.1400000006</v>
          </cell>
          <cell r="AP120">
            <v>2606767.6803169316</v>
          </cell>
          <cell r="AQ120">
            <v>11095380.820316933</v>
          </cell>
          <cell r="AR120">
            <v>44669</v>
          </cell>
          <cell r="AS120">
            <v>200000</v>
          </cell>
          <cell r="AT120">
            <v>44669</v>
          </cell>
          <cell r="AU120">
            <v>460000</v>
          </cell>
          <cell r="AV120">
            <v>44669</v>
          </cell>
          <cell r="AW120">
            <v>660000</v>
          </cell>
          <cell r="AX120">
            <v>44669</v>
          </cell>
          <cell r="AY120">
            <v>1651680</v>
          </cell>
          <cell r="AZ120">
            <v>44669</v>
          </cell>
          <cell r="BA120">
            <v>400000</v>
          </cell>
          <cell r="BB120">
            <v>45208</v>
          </cell>
          <cell r="BC120">
            <v>1000000</v>
          </cell>
          <cell r="BD120">
            <v>45209</v>
          </cell>
          <cell r="BE120">
            <v>2000000</v>
          </cell>
          <cell r="BF120">
            <v>45210</v>
          </cell>
          <cell r="BG120">
            <v>1600000</v>
          </cell>
          <cell r="BH120">
            <v>45587</v>
          </cell>
          <cell r="BI120">
            <v>402842</v>
          </cell>
          <cell r="BJ120">
            <v>45587</v>
          </cell>
          <cell r="BK120">
            <v>29500</v>
          </cell>
          <cell r="BL120">
            <v>45642</v>
          </cell>
          <cell r="BM120">
            <v>42295.57</v>
          </cell>
          <cell r="BN120">
            <v>45642</v>
          </cell>
          <cell r="BO120">
            <v>42295.57</v>
          </cell>
          <cell r="CF120" t="str">
            <v>Monetary &amp; Possession</v>
          </cell>
          <cell r="CG120" t="str">
            <v>Form CA</v>
          </cell>
          <cell r="CH120" t="str">
            <v>Registry</v>
          </cell>
          <cell r="CI120">
            <v>11391716.140000001</v>
          </cell>
          <cell r="CM120" t="str">
            <v xml:space="preserve">Not in Possession </v>
          </cell>
        </row>
        <row r="121">
          <cell r="E121" t="str">
            <v>Verified</v>
          </cell>
          <cell r="F121">
            <v>117</v>
          </cell>
          <cell r="G121" t="str">
            <v xml:space="preserve">Sneh Lata </v>
          </cell>
          <cell r="H121" t="str">
            <v>A-10 ,Plot No.-26</v>
          </cell>
          <cell r="I121" t="str">
            <v xml:space="preserve">Plot no. 26 Street no. 10, Project Aspiration </v>
          </cell>
          <cell r="J121">
            <v>46122</v>
          </cell>
          <cell r="K121" t="str">
            <v>snehsharma1969@gmail.com</v>
          </cell>
          <cell r="L121">
            <v>7838959440</v>
          </cell>
          <cell r="M121" t="str">
            <v>No</v>
          </cell>
          <cell r="N121" t="str">
            <v xml:space="preserve"> St. of Acc.,Allotment Letter,Form CA, Possssion Letter</v>
          </cell>
          <cell r="O121" t="str">
            <v>BBA, Bank St. of Owner, Identity Proof</v>
          </cell>
          <cell r="P121" t="str">
            <v>Yes</v>
          </cell>
          <cell r="Q121" t="str">
            <v>No</v>
          </cell>
          <cell r="R121" t="str">
            <v>No</v>
          </cell>
          <cell r="S121" t="str">
            <v>No</v>
          </cell>
          <cell r="T121" t="str">
            <v>No</v>
          </cell>
          <cell r="U121">
            <v>113.12</v>
          </cell>
          <cell r="W121">
            <v>70000</v>
          </cell>
          <cell r="Y121">
            <v>7918400</v>
          </cell>
          <cell r="Z121">
            <v>7918400</v>
          </cell>
          <cell r="AA121">
            <v>4275936</v>
          </cell>
          <cell r="AF121">
            <v>12194336</v>
          </cell>
          <cell r="AM121" t="str">
            <v>Mr.Krit Narayan Mishra</v>
          </cell>
          <cell r="AN121">
            <v>10288671.603441097</v>
          </cell>
          <cell r="AO121">
            <v>7942000</v>
          </cell>
          <cell r="AP121">
            <v>2346671.6034410964</v>
          </cell>
          <cell r="AQ121">
            <v>10288671.603441097</v>
          </cell>
          <cell r="AR121">
            <v>44691</v>
          </cell>
          <cell r="AS121">
            <v>723590</v>
          </cell>
          <cell r="AT121">
            <v>44714</v>
          </cell>
          <cell r="AU121">
            <v>291840</v>
          </cell>
          <cell r="AV121">
            <v>44817</v>
          </cell>
          <cell r="AW121">
            <v>500000</v>
          </cell>
          <cell r="AX121">
            <v>44925</v>
          </cell>
          <cell r="AY121">
            <v>1000000</v>
          </cell>
          <cell r="AZ121">
            <v>44926</v>
          </cell>
          <cell r="BA121">
            <v>2756100</v>
          </cell>
          <cell r="BB121">
            <v>44939</v>
          </cell>
          <cell r="BC121">
            <v>-500000</v>
          </cell>
          <cell r="BD121">
            <v>45081</v>
          </cell>
          <cell r="BE121">
            <v>900000</v>
          </cell>
          <cell r="BF121">
            <v>45195</v>
          </cell>
          <cell r="BG121">
            <v>500000</v>
          </cell>
          <cell r="BH121">
            <v>45411</v>
          </cell>
          <cell r="BI121">
            <v>500000</v>
          </cell>
          <cell r="BJ121">
            <v>45434</v>
          </cell>
          <cell r="BK121">
            <v>200000</v>
          </cell>
          <cell r="BL121">
            <v>45510</v>
          </cell>
          <cell r="BM121">
            <v>738470</v>
          </cell>
          <cell r="BN121">
            <v>45783</v>
          </cell>
          <cell r="BO121">
            <v>250000</v>
          </cell>
          <cell r="BP121">
            <v>45825</v>
          </cell>
          <cell r="BQ121">
            <v>2816</v>
          </cell>
          <cell r="BR121">
            <v>45827</v>
          </cell>
          <cell r="BS121">
            <v>79184</v>
          </cell>
          <cell r="CF121" t="str">
            <v>Monetary &amp; Possession</v>
          </cell>
          <cell r="CG121" t="str">
            <v>Form CA</v>
          </cell>
          <cell r="CH121" t="str">
            <v>Other than Registry</v>
          </cell>
          <cell r="CI121">
            <v>12194336</v>
          </cell>
          <cell r="CM121" t="str">
            <v>In Possession and Registry Still Pending</v>
          </cell>
        </row>
        <row r="122">
          <cell r="E122" t="str">
            <v>Unverified</v>
          </cell>
          <cell r="F122">
            <v>118</v>
          </cell>
          <cell r="G122" t="str">
            <v>Dharmendra Sharma and Anuradha Sharma</v>
          </cell>
          <cell r="H122" t="str">
            <v>A-12 ,Plot No.-6</v>
          </cell>
          <cell r="I122" t="str">
            <v xml:space="preserve">Plot no. 6 Street no.  12, Project Aspiration </v>
          </cell>
          <cell r="J122">
            <v>46122</v>
          </cell>
          <cell r="K122" t="str">
            <v>dharmender.jmd@gmail.com</v>
          </cell>
          <cell r="L122">
            <v>9811073468</v>
          </cell>
          <cell r="M122" t="str">
            <v>No</v>
          </cell>
          <cell r="N122" t="str">
            <v>Form CA, Identity proof, Posession letter,Allotment Letter,</v>
          </cell>
          <cell r="O122" t="str">
            <v>BBA,  St. of acc., Bank St. of Owner</v>
          </cell>
          <cell r="P122" t="str">
            <v>Yes</v>
          </cell>
          <cell r="Q122" t="str">
            <v>No</v>
          </cell>
          <cell r="R122" t="str">
            <v>No</v>
          </cell>
          <cell r="S122" t="str">
            <v>No</v>
          </cell>
          <cell r="T122" t="str">
            <v>No</v>
          </cell>
          <cell r="U122">
            <v>112.72</v>
          </cell>
          <cell r="W122">
            <v>76650</v>
          </cell>
          <cell r="Y122">
            <v>8639988</v>
          </cell>
          <cell r="Z122">
            <v>8640000</v>
          </cell>
          <cell r="AF122">
            <v>8640000</v>
          </cell>
          <cell r="AM122" t="str">
            <v>Not Mentioned</v>
          </cell>
          <cell r="AN122">
            <v>0</v>
          </cell>
          <cell r="AO122">
            <v>0</v>
          </cell>
          <cell r="AP122">
            <v>0</v>
          </cell>
          <cell r="AQ122">
            <v>0</v>
          </cell>
          <cell r="CF122" t="str">
            <v>Monetary &amp; Registry</v>
          </cell>
          <cell r="CG122" t="str">
            <v>Form CA</v>
          </cell>
          <cell r="CH122" t="str">
            <v>Registry</v>
          </cell>
          <cell r="CI122">
            <v>8640000</v>
          </cell>
          <cell r="CM122" t="str">
            <v>In Possession and Registry Still Pending</v>
          </cell>
        </row>
        <row r="123">
          <cell r="E123" t="str">
            <v>Verified</v>
          </cell>
          <cell r="F123">
            <v>119</v>
          </cell>
          <cell r="G123" t="str">
            <v>Vanita Lal &amp; Deepika Lal</v>
          </cell>
          <cell r="H123" t="str">
            <v>A-12 ,Plot No.-4</v>
          </cell>
          <cell r="I123" t="str">
            <v xml:space="preserve">Plot no. 4 Street no. 12, Project Aspiration </v>
          </cell>
          <cell r="J123">
            <v>46122</v>
          </cell>
          <cell r="K123" t="str">
            <v>luv.lal@aplusholidays.in</v>
          </cell>
          <cell r="L123">
            <v>9899790182</v>
          </cell>
          <cell r="M123" t="str">
            <v>No</v>
          </cell>
          <cell r="N123" t="str">
            <v>Form CA, Identity proof, , St. of acc., BBA, Allotment Letter</v>
          </cell>
          <cell r="O123" t="str">
            <v>Bank St. of Owner</v>
          </cell>
          <cell r="P123" t="str">
            <v>No</v>
          </cell>
          <cell r="Q123" t="str">
            <v>No</v>
          </cell>
          <cell r="R123" t="str">
            <v>No</v>
          </cell>
          <cell r="S123" t="str">
            <v>No</v>
          </cell>
          <cell r="T123" t="str">
            <v>No</v>
          </cell>
          <cell r="U123">
            <v>112.72</v>
          </cell>
          <cell r="V123">
            <v>46010</v>
          </cell>
          <cell r="W123">
            <v>76633</v>
          </cell>
          <cell r="Y123">
            <v>8638071.7599999998</v>
          </cell>
          <cell r="Z123">
            <v>7774244</v>
          </cell>
          <cell r="AF123">
            <v>7774244</v>
          </cell>
          <cell r="AM123" t="str">
            <v>Mr.Krit Narayan Mishra</v>
          </cell>
          <cell r="AN123">
            <v>8676356.8183013704</v>
          </cell>
          <cell r="AO123">
            <v>7774244</v>
          </cell>
          <cell r="AP123">
            <v>902112.81830137002</v>
          </cell>
          <cell r="AQ123">
            <v>8676356.8183013704</v>
          </cell>
          <cell r="AR123">
            <v>44700</v>
          </cell>
          <cell r="AS123">
            <v>650000</v>
          </cell>
          <cell r="AT123">
            <v>44700</v>
          </cell>
          <cell r="AU123">
            <v>666400</v>
          </cell>
          <cell r="AV123">
            <v>44700</v>
          </cell>
          <cell r="AW123">
            <v>550000</v>
          </cell>
          <cell r="AX123">
            <v>45882</v>
          </cell>
          <cell r="AY123">
            <v>1000000</v>
          </cell>
          <cell r="AZ123">
            <v>45883</v>
          </cell>
          <cell r="BA123">
            <v>1000000</v>
          </cell>
          <cell r="BB123">
            <v>45952</v>
          </cell>
          <cell r="BC123">
            <v>1059885</v>
          </cell>
          <cell r="BD123">
            <v>45952</v>
          </cell>
          <cell r="BE123">
            <v>1059885</v>
          </cell>
          <cell r="BF123">
            <v>45957</v>
          </cell>
          <cell r="BG123">
            <v>30233</v>
          </cell>
          <cell r="BH123">
            <v>45957</v>
          </cell>
          <cell r="BI123">
            <v>30233</v>
          </cell>
          <cell r="BJ123">
            <v>46088</v>
          </cell>
          <cell r="BK123">
            <v>855170</v>
          </cell>
          <cell r="BL123">
            <v>46088</v>
          </cell>
          <cell r="BM123">
            <v>855170</v>
          </cell>
          <cell r="BN123">
            <v>46099</v>
          </cell>
          <cell r="BO123">
            <v>8634</v>
          </cell>
          <cell r="BP123">
            <v>46099</v>
          </cell>
          <cell r="BQ123">
            <v>8634</v>
          </cell>
          <cell r="CF123" t="str">
            <v>Monetary &amp; Registry</v>
          </cell>
          <cell r="CG123" t="str">
            <v>Form CA</v>
          </cell>
          <cell r="CH123" t="str">
            <v>Registry</v>
          </cell>
          <cell r="CI123">
            <v>7774244</v>
          </cell>
          <cell r="CM123" t="str">
            <v xml:space="preserve">Not in Possession </v>
          </cell>
        </row>
        <row r="124">
          <cell r="E124" t="str">
            <v>Verified</v>
          </cell>
          <cell r="F124">
            <v>120</v>
          </cell>
          <cell r="G124" t="str">
            <v>Sharad Bhasin</v>
          </cell>
          <cell r="H124" t="str">
            <v>A-7 ,Plot No.-18</v>
          </cell>
          <cell r="I124" t="str">
            <v>Plot no. 18 Street no. 7, Project Aspiration</v>
          </cell>
          <cell r="J124">
            <v>46122</v>
          </cell>
          <cell r="K124" t="str">
            <v>sharad@hkent.in</v>
          </cell>
          <cell r="M124" t="str">
            <v>No</v>
          </cell>
          <cell r="N124" t="str">
            <v>Form CA, Identity proof, Allotment letter, St. of acc. BBA, Welcome Letter</v>
          </cell>
          <cell r="O124" t="str">
            <v>Bank St. of Owner</v>
          </cell>
          <cell r="P124" t="str">
            <v>No</v>
          </cell>
          <cell r="Q124" t="str">
            <v>No</v>
          </cell>
          <cell r="R124" t="str">
            <v>No</v>
          </cell>
          <cell r="S124" t="str">
            <v>No</v>
          </cell>
          <cell r="T124" t="str">
            <v>No</v>
          </cell>
          <cell r="U124">
            <v>178.8</v>
          </cell>
          <cell r="V124">
            <v>45446</v>
          </cell>
          <cell r="W124">
            <v>40336</v>
          </cell>
          <cell r="X124">
            <v>312900</v>
          </cell>
          <cell r="Y124">
            <v>7524976.8000000007</v>
          </cell>
          <cell r="Z124">
            <v>7524883</v>
          </cell>
          <cell r="AF124">
            <v>7524883</v>
          </cell>
          <cell r="AM124" t="str">
            <v>Not Mentioned</v>
          </cell>
          <cell r="AN124">
            <v>8867392.7723344658</v>
          </cell>
          <cell r="AO124">
            <v>7524883.8399999999</v>
          </cell>
          <cell r="AP124">
            <v>1342508.9323344657</v>
          </cell>
          <cell r="AQ124">
            <v>8867392.7723344658</v>
          </cell>
          <cell r="AR124">
            <v>45406</v>
          </cell>
          <cell r="AS124">
            <v>100000</v>
          </cell>
          <cell r="AT124">
            <v>45408</v>
          </cell>
          <cell r="AU124">
            <v>500000</v>
          </cell>
          <cell r="AV124">
            <v>45441</v>
          </cell>
          <cell r="AW124">
            <v>2000000</v>
          </cell>
          <cell r="AX124">
            <v>45446</v>
          </cell>
          <cell r="AY124">
            <v>-2000000</v>
          </cell>
          <cell r="AZ124">
            <v>45448</v>
          </cell>
          <cell r="BA124">
            <v>2000000</v>
          </cell>
          <cell r="BB124">
            <v>45448</v>
          </cell>
          <cell r="BC124">
            <v>200000</v>
          </cell>
          <cell r="BD124">
            <v>45461</v>
          </cell>
          <cell r="BE124">
            <v>1039864</v>
          </cell>
          <cell r="BF124">
            <v>45461</v>
          </cell>
          <cell r="BG124">
            <v>3500000</v>
          </cell>
          <cell r="BH124">
            <v>45467</v>
          </cell>
          <cell r="BI124">
            <v>72119.839999999997</v>
          </cell>
          <cell r="BJ124">
            <v>45469</v>
          </cell>
          <cell r="BK124">
            <v>-200000</v>
          </cell>
          <cell r="BL124">
            <v>45499</v>
          </cell>
          <cell r="BM124">
            <v>312900</v>
          </cell>
          <cell r="CF124" t="str">
            <v>Monetary &amp; Registry</v>
          </cell>
          <cell r="CG124" t="str">
            <v>Form CA</v>
          </cell>
          <cell r="CH124" t="str">
            <v>Registry</v>
          </cell>
          <cell r="CI124">
            <v>7524883</v>
          </cell>
          <cell r="CM124" t="str">
            <v xml:space="preserve">Not in Possession </v>
          </cell>
        </row>
        <row r="125">
          <cell r="E125" t="str">
            <v>Unverified</v>
          </cell>
          <cell r="F125">
            <v>121</v>
          </cell>
          <cell r="G125" t="str">
            <v>Sarika Bhasin</v>
          </cell>
          <cell r="H125" t="str">
            <v>A-10 ,Plot No.-14</v>
          </cell>
          <cell r="I125" t="str">
            <v xml:space="preserve">Plot no. 14 Street no.  10, Project Aspiration </v>
          </cell>
          <cell r="J125">
            <v>46122</v>
          </cell>
          <cell r="K125" t="str">
            <v>sharad@hkent.in</v>
          </cell>
          <cell r="M125" t="str">
            <v>No</v>
          </cell>
          <cell r="N125" t="str">
            <v>Form CA , BBA, Welcome letter</v>
          </cell>
          <cell r="O125" t="str">
            <v>St. of acc., Identity proof, Bank St. of Owner, Change of Ownership Letter</v>
          </cell>
          <cell r="P125" t="str">
            <v>No</v>
          </cell>
          <cell r="Q125" t="str">
            <v>No</v>
          </cell>
          <cell r="R125" t="str">
            <v>No</v>
          </cell>
          <cell r="S125" t="str">
            <v>No</v>
          </cell>
          <cell r="T125" t="str">
            <v>No</v>
          </cell>
          <cell r="U125">
            <v>113.12</v>
          </cell>
          <cell r="V125">
            <v>45115</v>
          </cell>
          <cell r="Z125">
            <v>8257760</v>
          </cell>
          <cell r="AF125">
            <v>8257760</v>
          </cell>
          <cell r="AM125" t="str">
            <v>Not Mentioned</v>
          </cell>
          <cell r="AN125">
            <v>0</v>
          </cell>
          <cell r="AO125">
            <v>0</v>
          </cell>
          <cell r="AP125">
            <v>0</v>
          </cell>
          <cell r="AQ125">
            <v>0</v>
          </cell>
          <cell r="CF125" t="str">
            <v>Monetary &amp; Registry</v>
          </cell>
          <cell r="CG125" t="str">
            <v>Form CA</v>
          </cell>
          <cell r="CH125" t="str">
            <v>Registry</v>
          </cell>
          <cell r="CI125">
            <v>8257760</v>
          </cell>
          <cell r="CM125" t="str">
            <v xml:space="preserve">Not in Possession </v>
          </cell>
        </row>
        <row r="126">
          <cell r="E126" t="str">
            <v>Verified</v>
          </cell>
          <cell r="F126">
            <v>122</v>
          </cell>
          <cell r="G126" t="str">
            <v>Tarun Agarwal</v>
          </cell>
          <cell r="H126" t="str">
            <v>A-8 ,Plot No.-8</v>
          </cell>
          <cell r="I126" t="str">
            <v>Plot no. 8 Street no.8, Project Aspiration</v>
          </cell>
          <cell r="J126">
            <v>46122</v>
          </cell>
          <cell r="K126" t="str">
            <v>tarunagarwal666@yahoo.in</v>
          </cell>
          <cell r="L126">
            <v>9811036903</v>
          </cell>
          <cell r="M126" t="str">
            <v>No</v>
          </cell>
          <cell r="N126" t="str">
            <v>Form CA, Posession letter, BBA, Welcome letter, St. of acc.</v>
          </cell>
          <cell r="O126" t="str">
            <v>Identity Proof, Bank St. of Owner</v>
          </cell>
          <cell r="P126" t="str">
            <v>Yes</v>
          </cell>
          <cell r="Q126" t="str">
            <v>No</v>
          </cell>
          <cell r="R126" t="str">
            <v>No</v>
          </cell>
          <cell r="S126" t="str">
            <v>No</v>
          </cell>
          <cell r="T126" t="str">
            <v>No</v>
          </cell>
          <cell r="U126">
            <v>178.8</v>
          </cell>
          <cell r="W126">
            <v>43218</v>
          </cell>
          <cell r="Y126">
            <v>7727378.4000000004</v>
          </cell>
          <cell r="Z126">
            <v>8805897.6999999993</v>
          </cell>
          <cell r="AF126">
            <v>8805897.6999999993</v>
          </cell>
          <cell r="AM126" t="str">
            <v>Mr.Krit Narayan Mishra</v>
          </cell>
          <cell r="AN126">
            <v>10822941.771927124</v>
          </cell>
          <cell r="AO126">
            <v>8805897.1500000004</v>
          </cell>
          <cell r="AP126">
            <v>2017044.6219271233</v>
          </cell>
          <cell r="AQ126">
            <v>10822941.771927124</v>
          </cell>
          <cell r="AR126">
            <v>45001</v>
          </cell>
          <cell r="AS126">
            <v>3556840</v>
          </cell>
          <cell r="AT126">
            <v>45411</v>
          </cell>
          <cell r="AU126">
            <v>229703</v>
          </cell>
          <cell r="AV126">
            <v>45411</v>
          </cell>
          <cell r="AW126">
            <v>229703</v>
          </cell>
          <cell r="AX126">
            <v>45413</v>
          </cell>
          <cell r="AY126">
            <v>495000</v>
          </cell>
          <cell r="AZ126">
            <v>45414</v>
          </cell>
          <cell r="BA126">
            <v>495000</v>
          </cell>
          <cell r="BB126">
            <v>45419</v>
          </cell>
          <cell r="BC126">
            <v>5000</v>
          </cell>
          <cell r="BD126">
            <v>45419</v>
          </cell>
          <cell r="BE126">
            <v>20296.150000000001</v>
          </cell>
          <cell r="BF126">
            <v>45419</v>
          </cell>
          <cell r="BG126">
            <v>20296</v>
          </cell>
          <cell r="BH126">
            <v>45444</v>
          </cell>
          <cell r="BI126">
            <v>5000</v>
          </cell>
          <cell r="BJ126">
            <v>45461</v>
          </cell>
          <cell r="BK126">
            <v>1479198</v>
          </cell>
          <cell r="BL126">
            <v>45507</v>
          </cell>
          <cell r="BM126">
            <v>1188000</v>
          </cell>
          <cell r="BN126">
            <v>45507</v>
          </cell>
          <cell r="BO126">
            <v>12000</v>
          </cell>
          <cell r="BP126">
            <v>45507</v>
          </cell>
          <cell r="BQ126">
            <v>14941</v>
          </cell>
          <cell r="BR126">
            <v>45532</v>
          </cell>
          <cell r="BS126">
            <v>1054920</v>
          </cell>
          <cell r="CF126" t="str">
            <v>Monetary &amp; Registry</v>
          </cell>
          <cell r="CG126" t="str">
            <v>Form CA</v>
          </cell>
          <cell r="CH126" t="str">
            <v>Registry</v>
          </cell>
          <cell r="CI126">
            <v>8805897.6999999993</v>
          </cell>
          <cell r="CM126" t="str">
            <v>In Possession and Registry Still Pending</v>
          </cell>
        </row>
        <row r="127">
          <cell r="E127" t="str">
            <v>Verified</v>
          </cell>
          <cell r="F127">
            <v>123</v>
          </cell>
          <cell r="G127" t="str">
            <v>M/S Shiva enterprises</v>
          </cell>
          <cell r="H127" t="str">
            <v>A-3 ,Plot No.-9</v>
          </cell>
          <cell r="I127" t="str">
            <v>Plot:9, Street:-A3, Vatika Aspirations</v>
          </cell>
          <cell r="J127">
            <v>46122</v>
          </cell>
          <cell r="K127" t="str">
            <v>getmanan@gmail.com</v>
          </cell>
          <cell r="L127">
            <v>9555930930</v>
          </cell>
          <cell r="M127" t="str">
            <v>No</v>
          </cell>
          <cell r="N127" t="str">
            <v>Form CA, BBA, St. of acc., Identity proof</v>
          </cell>
          <cell r="O127" t="str">
            <v xml:space="preserve"> Allotment Letter, Bank st of Owner</v>
          </cell>
          <cell r="P127" t="str">
            <v>No</v>
          </cell>
          <cell r="Q127" t="str">
            <v>No</v>
          </cell>
          <cell r="R127" t="str">
            <v>No</v>
          </cell>
          <cell r="S127" t="str">
            <v>No</v>
          </cell>
          <cell r="T127" t="str">
            <v>No</v>
          </cell>
          <cell r="U127">
            <v>131</v>
          </cell>
          <cell r="V127">
            <v>45107</v>
          </cell>
          <cell r="W127">
            <v>69000</v>
          </cell>
          <cell r="Y127">
            <v>9039000</v>
          </cell>
          <cell r="Z127">
            <v>9039000</v>
          </cell>
          <cell r="AF127">
            <v>9039000</v>
          </cell>
          <cell r="AM127" t="str">
            <v>Mr. Mohit Goyal</v>
          </cell>
          <cell r="AN127">
            <v>11535742.304054795</v>
          </cell>
          <cell r="AO127">
            <v>9039099</v>
          </cell>
          <cell r="AP127">
            <v>2496643.3040547944</v>
          </cell>
          <cell r="AQ127">
            <v>11535742.304054795</v>
          </cell>
          <cell r="AR127">
            <v>44785</v>
          </cell>
          <cell r="AS127">
            <v>1100000</v>
          </cell>
          <cell r="AT127">
            <v>44929</v>
          </cell>
          <cell r="AU127">
            <v>1111700</v>
          </cell>
          <cell r="AV127">
            <v>44957</v>
          </cell>
          <cell r="AW127">
            <v>1111700</v>
          </cell>
          <cell r="AX127">
            <v>44959</v>
          </cell>
          <cell r="AY127">
            <v>-1111700</v>
          </cell>
          <cell r="AZ127">
            <v>44991</v>
          </cell>
          <cell r="BA127">
            <v>500000</v>
          </cell>
          <cell r="BB127">
            <v>45043</v>
          </cell>
          <cell r="BC127">
            <v>3800000</v>
          </cell>
          <cell r="BD127">
            <v>45394</v>
          </cell>
          <cell r="BE127">
            <v>50000</v>
          </cell>
          <cell r="BF127">
            <v>45414</v>
          </cell>
          <cell r="BG127">
            <v>21000</v>
          </cell>
          <cell r="BH127">
            <v>45414</v>
          </cell>
          <cell r="BI127">
            <v>21000</v>
          </cell>
          <cell r="BJ127">
            <v>45414</v>
          </cell>
          <cell r="BK127">
            <v>21000</v>
          </cell>
          <cell r="BL127">
            <v>45414</v>
          </cell>
          <cell r="BM127">
            <v>21000</v>
          </cell>
          <cell r="BN127">
            <v>45414</v>
          </cell>
          <cell r="BO127">
            <v>21000</v>
          </cell>
          <cell r="BP127">
            <v>45428</v>
          </cell>
          <cell r="BQ127">
            <v>500000</v>
          </cell>
          <cell r="BR127">
            <v>45520</v>
          </cell>
          <cell r="BS127">
            <v>1054920</v>
          </cell>
          <cell r="BT127">
            <v>45531</v>
          </cell>
          <cell r="BU127">
            <v>90390</v>
          </cell>
          <cell r="BV127">
            <v>45541</v>
          </cell>
          <cell r="BW127">
            <v>1609409</v>
          </cell>
          <cell r="BX127">
            <v>45545</v>
          </cell>
          <cell r="BY127">
            <v>-1054920</v>
          </cell>
          <cell r="BZ127">
            <v>45561</v>
          </cell>
          <cell r="CA127">
            <v>172600</v>
          </cell>
          <cell r="CF127" t="str">
            <v>Monetary &amp; Possession</v>
          </cell>
          <cell r="CG127" t="str">
            <v>Form CA</v>
          </cell>
          <cell r="CH127" t="str">
            <v>Registry</v>
          </cell>
          <cell r="CI127">
            <v>9039000</v>
          </cell>
          <cell r="CM127" t="str">
            <v xml:space="preserve">Not in Possession </v>
          </cell>
        </row>
        <row r="128">
          <cell r="E128" t="str">
            <v>Verified</v>
          </cell>
          <cell r="F128">
            <v>124</v>
          </cell>
          <cell r="G128" t="str">
            <v>Geeta</v>
          </cell>
          <cell r="H128" t="str">
            <v>A-3 ,Plot No.-27</v>
          </cell>
          <cell r="I128" t="str">
            <v>Plot no. 27, Street:-A-3, Project Aspiration</v>
          </cell>
          <cell r="J128">
            <v>46122</v>
          </cell>
          <cell r="K128" t="str">
            <v>birmanand.87@gmail.com</v>
          </cell>
          <cell r="L128">
            <v>9717922400</v>
          </cell>
          <cell r="M128" t="str">
            <v>No</v>
          </cell>
          <cell r="N128" t="str">
            <v>Form CA, Posession letter, BBA, Welcome letter, St. of acc., Identity proof</v>
          </cell>
          <cell r="P128" t="str">
            <v>Yes</v>
          </cell>
          <cell r="Q128" t="str">
            <v>No</v>
          </cell>
          <cell r="R128" t="str">
            <v>No</v>
          </cell>
          <cell r="S128" t="str">
            <v>No</v>
          </cell>
          <cell r="T128" t="str">
            <v>No</v>
          </cell>
          <cell r="U128">
            <v>131</v>
          </cell>
          <cell r="Z128">
            <v>9660464</v>
          </cell>
          <cell r="AF128">
            <v>9660464</v>
          </cell>
          <cell r="AM128" t="str">
            <v>Not Mentioned</v>
          </cell>
          <cell r="AN128">
            <v>12828425.752647892</v>
          </cell>
          <cell r="AO128">
            <v>9684064.6400000006</v>
          </cell>
          <cell r="AP128">
            <v>3144361.1126478906</v>
          </cell>
          <cell r="AQ128">
            <v>12828425.752647892</v>
          </cell>
          <cell r="AR128">
            <v>44718</v>
          </cell>
          <cell r="AS128">
            <v>2821762</v>
          </cell>
          <cell r="AT128">
            <v>44924</v>
          </cell>
          <cell r="AU128">
            <v>3000000</v>
          </cell>
          <cell r="AV128">
            <v>44935</v>
          </cell>
          <cell r="AW128">
            <v>-25000</v>
          </cell>
          <cell r="AX128">
            <v>45118</v>
          </cell>
          <cell r="AY128">
            <v>1500000</v>
          </cell>
          <cell r="BB128">
            <v>45182</v>
          </cell>
          <cell r="BC128">
            <v>1000000</v>
          </cell>
          <cell r="BD128">
            <v>45188</v>
          </cell>
          <cell r="BE128">
            <v>1267098</v>
          </cell>
          <cell r="BF128">
            <v>45202</v>
          </cell>
          <cell r="BG128">
            <v>96604.64</v>
          </cell>
          <cell r="BH128">
            <v>45211</v>
          </cell>
          <cell r="BI128">
            <v>23600</v>
          </cell>
          <cell r="CF128" t="str">
            <v>Monetary &amp; Registry</v>
          </cell>
          <cell r="CG128" t="str">
            <v>Form CA</v>
          </cell>
          <cell r="CH128" t="str">
            <v>Registry</v>
          </cell>
          <cell r="CI128">
            <v>9660464</v>
          </cell>
          <cell r="CM128" t="str">
            <v>In Possession and Registry Still Pending</v>
          </cell>
        </row>
        <row r="129">
          <cell r="E129" t="str">
            <v>Verified</v>
          </cell>
          <cell r="F129">
            <v>125</v>
          </cell>
          <cell r="G129" t="str">
            <v>Vikash Hooda &amp; Suresh Hooda</v>
          </cell>
          <cell r="H129" t="str">
            <v>A-15 ,Plot No.-15</v>
          </cell>
          <cell r="I129" t="str">
            <v>Plot no. 15, Street:- A-15, Vatika Aspirations</v>
          </cell>
          <cell r="J129">
            <v>46122</v>
          </cell>
          <cell r="K129" t="str">
            <v>ltvikashooda@gmail.com</v>
          </cell>
          <cell r="L129">
            <v>9502929423</v>
          </cell>
          <cell r="M129" t="str">
            <v>No</v>
          </cell>
          <cell r="N129" t="str">
            <v>Form CA, St of acc., Posession Letter, Identity card, BBA, Allotment letter</v>
          </cell>
          <cell r="O129" t="str">
            <v>Bank St. of Owner, Pan Card</v>
          </cell>
          <cell r="P129" t="str">
            <v>Yes</v>
          </cell>
          <cell r="Q129" t="str">
            <v>No</v>
          </cell>
          <cell r="R129" t="str">
            <v>No</v>
          </cell>
          <cell r="S129" t="str">
            <v>No</v>
          </cell>
          <cell r="T129" t="str">
            <v>No</v>
          </cell>
          <cell r="U129">
            <v>178.8</v>
          </cell>
          <cell r="W129">
            <v>65000</v>
          </cell>
          <cell r="Y129">
            <v>11622000</v>
          </cell>
          <cell r="Z129">
            <v>11645600</v>
          </cell>
          <cell r="AF129">
            <v>11645600</v>
          </cell>
          <cell r="AM129" t="str">
            <v>Mr.Krit Narayan Mishra</v>
          </cell>
          <cell r="AN129">
            <v>14896804.677479452</v>
          </cell>
          <cell r="AO129">
            <v>11645600</v>
          </cell>
          <cell r="AP129">
            <v>3251204.677479452</v>
          </cell>
          <cell r="AQ129">
            <v>14896804.677479452</v>
          </cell>
          <cell r="AR129">
            <v>44821</v>
          </cell>
          <cell r="AS129">
            <v>1000000</v>
          </cell>
          <cell r="AT129">
            <v>44909</v>
          </cell>
          <cell r="AU129">
            <v>1000000</v>
          </cell>
          <cell r="AV129">
            <v>44930</v>
          </cell>
          <cell r="AW129">
            <v>1000000</v>
          </cell>
          <cell r="AX129">
            <v>44951</v>
          </cell>
          <cell r="AY129">
            <v>500000</v>
          </cell>
          <cell r="AZ129">
            <v>44951</v>
          </cell>
          <cell r="BA129">
            <v>700000</v>
          </cell>
          <cell r="BB129">
            <v>45043</v>
          </cell>
          <cell r="BC129">
            <v>500000</v>
          </cell>
          <cell r="BD129">
            <v>45043</v>
          </cell>
          <cell r="BE129">
            <v>1000000</v>
          </cell>
          <cell r="BF129">
            <v>45043</v>
          </cell>
          <cell r="BG129">
            <v>1000000</v>
          </cell>
          <cell r="BH129">
            <v>45142</v>
          </cell>
          <cell r="BI129">
            <v>1000000</v>
          </cell>
          <cell r="BJ129">
            <v>45142</v>
          </cell>
          <cell r="BK129">
            <v>1000000</v>
          </cell>
          <cell r="BL129">
            <v>45440</v>
          </cell>
          <cell r="BM129">
            <v>500000</v>
          </cell>
          <cell r="BN129">
            <v>45440</v>
          </cell>
          <cell r="BO129">
            <v>700000</v>
          </cell>
          <cell r="BP129">
            <v>45448</v>
          </cell>
          <cell r="BQ129">
            <v>400000</v>
          </cell>
          <cell r="BR129">
            <v>45453</v>
          </cell>
          <cell r="BS129">
            <v>200000</v>
          </cell>
          <cell r="BT129">
            <v>45422</v>
          </cell>
          <cell r="BU129">
            <v>300000</v>
          </cell>
          <cell r="BV129">
            <v>45462</v>
          </cell>
          <cell r="BW129">
            <v>700000</v>
          </cell>
          <cell r="BX129">
            <v>45482</v>
          </cell>
          <cell r="BY129">
            <v>116220</v>
          </cell>
          <cell r="BZ129">
            <v>45455</v>
          </cell>
          <cell r="CA129">
            <v>29380</v>
          </cell>
          <cell r="CF129" t="str">
            <v>Monetary &amp; Possession</v>
          </cell>
          <cell r="CG129" t="str">
            <v>Form CA</v>
          </cell>
          <cell r="CH129" t="str">
            <v>Registry</v>
          </cell>
          <cell r="CI129">
            <v>11645600</v>
          </cell>
          <cell r="CM129" t="str">
            <v>In Possession and Registry Still Pending</v>
          </cell>
        </row>
        <row r="130">
          <cell r="E130" t="str">
            <v>Unverified</v>
          </cell>
          <cell r="F130">
            <v>126</v>
          </cell>
          <cell r="G130" t="str">
            <v>Preeti Sehgal &amp; Jai Sehgal</v>
          </cell>
          <cell r="H130" t="str">
            <v>A-11 ,Plot No.-10</v>
          </cell>
          <cell r="I130" t="str">
            <v>Plot no. 10 Street no. 11, Project Aspiration</v>
          </cell>
          <cell r="J130">
            <v>46122</v>
          </cell>
          <cell r="K130" t="str">
            <v>jaisehgal1@gmail.com</v>
          </cell>
          <cell r="L130">
            <v>96279798784</v>
          </cell>
          <cell r="M130" t="str">
            <v>No</v>
          </cell>
          <cell r="N130" t="str">
            <v>Form CA,  Identity Proof, Allotment Letter,BBA</v>
          </cell>
          <cell r="O130" t="str">
            <v>St of acc., Bank St. of Owner</v>
          </cell>
          <cell r="P130" t="str">
            <v>No</v>
          </cell>
          <cell r="Q130" t="str">
            <v>No</v>
          </cell>
          <cell r="R130" t="str">
            <v>No</v>
          </cell>
          <cell r="S130" t="str">
            <v>No</v>
          </cell>
          <cell r="T130" t="str">
            <v>No</v>
          </cell>
          <cell r="U130">
            <v>113.12</v>
          </cell>
          <cell r="V130">
            <v>45057</v>
          </cell>
          <cell r="Y130">
            <v>0</v>
          </cell>
          <cell r="Z130">
            <v>7188000</v>
          </cell>
          <cell r="AF130">
            <v>7188000</v>
          </cell>
          <cell r="AM130" t="str">
            <v>Not Mentioned</v>
          </cell>
          <cell r="AN130">
            <v>0</v>
          </cell>
          <cell r="AO130">
            <v>0</v>
          </cell>
          <cell r="AP130">
            <v>0</v>
          </cell>
          <cell r="AQ130">
            <v>0</v>
          </cell>
          <cell r="CF130" t="str">
            <v>Monetary &amp; Registry</v>
          </cell>
          <cell r="CG130" t="str">
            <v>Form CA</v>
          </cell>
          <cell r="CH130" t="str">
            <v>Registry</v>
          </cell>
          <cell r="CI130">
            <v>7188000</v>
          </cell>
          <cell r="CM130" t="str">
            <v xml:space="preserve">Not in Possession </v>
          </cell>
        </row>
        <row r="131">
          <cell r="E131" t="str">
            <v>Verified</v>
          </cell>
          <cell r="F131">
            <v>127</v>
          </cell>
          <cell r="G131" t="str">
            <v>Ravi Sachdeva</v>
          </cell>
          <cell r="H131" t="str">
            <v>A-7 ,Plot No.-16</v>
          </cell>
          <cell r="I131" t="str">
            <v xml:space="preserve">Plot no. 16 Street no. 7, Project Aspiration </v>
          </cell>
          <cell r="J131">
            <v>46122</v>
          </cell>
          <cell r="K131" t="str">
            <v>ravisachdeva55@gmail.com</v>
          </cell>
          <cell r="L131">
            <v>9267919004</v>
          </cell>
          <cell r="M131" t="str">
            <v>No</v>
          </cell>
          <cell r="N131" t="str">
            <v>Form CA, , Identit card, Allotment Letter, St. of acc. , Possession Letter</v>
          </cell>
          <cell r="O131" t="str">
            <v>Bank St. of Owner</v>
          </cell>
          <cell r="P131" t="str">
            <v>Yes</v>
          </cell>
          <cell r="Q131" t="str">
            <v>No</v>
          </cell>
          <cell r="R131" t="str">
            <v>No</v>
          </cell>
          <cell r="S131" t="str">
            <v>No</v>
          </cell>
          <cell r="T131" t="str">
            <v>No</v>
          </cell>
          <cell r="U131">
            <v>178.8</v>
          </cell>
          <cell r="V131">
            <v>45141</v>
          </cell>
          <cell r="W131">
            <v>30132</v>
          </cell>
          <cell r="Y131">
            <v>5387601.6000000006</v>
          </cell>
          <cell r="Z131">
            <v>5411215</v>
          </cell>
          <cell r="AC131">
            <v>21222</v>
          </cell>
          <cell r="AF131">
            <v>5432437</v>
          </cell>
          <cell r="AM131" t="str">
            <v>Not Mentioned</v>
          </cell>
          <cell r="AN131">
            <v>6681583.7564931512</v>
          </cell>
          <cell r="AO131">
            <v>5411215</v>
          </cell>
          <cell r="AP131">
            <v>1270368.7564931507</v>
          </cell>
          <cell r="AQ131">
            <v>6681583.7564931512</v>
          </cell>
          <cell r="AR131">
            <v>45010</v>
          </cell>
          <cell r="AS131">
            <v>1000000</v>
          </cell>
          <cell r="AT131">
            <v>45010</v>
          </cell>
          <cell r="AU131">
            <v>1145840</v>
          </cell>
          <cell r="AV131">
            <v>45366</v>
          </cell>
          <cell r="AW131">
            <v>1000000</v>
          </cell>
          <cell r="AX131">
            <v>45447</v>
          </cell>
          <cell r="AY131">
            <v>1000000</v>
          </cell>
          <cell r="AZ131">
            <v>45461</v>
          </cell>
          <cell r="BA131">
            <v>1211500</v>
          </cell>
          <cell r="BB131">
            <v>45518</v>
          </cell>
          <cell r="BC131">
            <v>53875</v>
          </cell>
          <cell r="CF131" t="str">
            <v>Monetary &amp; Registry</v>
          </cell>
          <cell r="CG131" t="str">
            <v>Form CA</v>
          </cell>
          <cell r="CH131" t="str">
            <v>Registry</v>
          </cell>
          <cell r="CI131">
            <v>5432437</v>
          </cell>
          <cell r="CM131" t="str">
            <v>In Possession and Registry Still Pending</v>
          </cell>
        </row>
        <row r="132">
          <cell r="E132" t="str">
            <v>Verified</v>
          </cell>
          <cell r="F132">
            <v>128</v>
          </cell>
          <cell r="G132" t="str">
            <v>Kamal Sachdeva &amp; Mamta Sachdeva</v>
          </cell>
          <cell r="H132" t="str">
            <v>A-18 ,Plot No.-18</v>
          </cell>
          <cell r="I132" t="str">
            <v>Plot no. 18 Street no. 18, Project Aspiration</v>
          </cell>
          <cell r="J132">
            <v>46122</v>
          </cell>
          <cell r="K132" t="str">
            <v>ravisachdeva55@gmail.com</v>
          </cell>
          <cell r="L132">
            <v>9267919004</v>
          </cell>
          <cell r="M132" t="str">
            <v>No</v>
          </cell>
          <cell r="N132" t="str">
            <v xml:space="preserve">Form CA, Posession Letter, Identit card, BBA, Allotment Letter, St. of acc. </v>
          </cell>
          <cell r="O132" t="str">
            <v>Bank St. of Owner</v>
          </cell>
          <cell r="P132" t="str">
            <v>Yes</v>
          </cell>
          <cell r="Q132" t="str">
            <v>No</v>
          </cell>
          <cell r="R132" t="str">
            <v>No</v>
          </cell>
          <cell r="S132" t="str">
            <v>No</v>
          </cell>
          <cell r="T132" t="str">
            <v>No</v>
          </cell>
          <cell r="U132">
            <v>178.8</v>
          </cell>
          <cell r="V132">
            <v>45014</v>
          </cell>
          <cell r="W132">
            <v>30132</v>
          </cell>
          <cell r="Y132">
            <v>5387601.6000000006</v>
          </cell>
          <cell r="Z132">
            <v>5411165</v>
          </cell>
          <cell r="AF132">
            <v>5411165</v>
          </cell>
          <cell r="AM132" t="str">
            <v>Not Mentioned</v>
          </cell>
          <cell r="AN132">
            <v>6705346.6051606573</v>
          </cell>
          <cell r="AO132">
            <v>5411165.8300000001</v>
          </cell>
          <cell r="AP132">
            <v>1294180.7751606577</v>
          </cell>
          <cell r="AQ132">
            <v>6705346.6051606573</v>
          </cell>
          <cell r="AR132">
            <v>44984</v>
          </cell>
          <cell r="AS132">
            <v>2160000</v>
          </cell>
          <cell r="AT132">
            <v>45366</v>
          </cell>
          <cell r="AU132">
            <v>500000</v>
          </cell>
          <cell r="AV132">
            <v>45366</v>
          </cell>
          <cell r="AW132">
            <v>500000</v>
          </cell>
          <cell r="AX132">
            <v>45448</v>
          </cell>
          <cell r="AY132">
            <v>1018645</v>
          </cell>
          <cell r="AZ132">
            <v>45448</v>
          </cell>
          <cell r="BA132">
            <v>1178645</v>
          </cell>
          <cell r="BB132">
            <v>45455</v>
          </cell>
          <cell r="BC132">
            <v>26937.83</v>
          </cell>
          <cell r="BD132">
            <v>45455</v>
          </cell>
          <cell r="BE132">
            <v>26938</v>
          </cell>
          <cell r="CF132" t="str">
            <v>Monetary &amp; Registry</v>
          </cell>
          <cell r="CG132" t="str">
            <v>Form CA</v>
          </cell>
          <cell r="CH132" t="str">
            <v>Registry</v>
          </cell>
          <cell r="CI132">
            <v>5411165</v>
          </cell>
          <cell r="CM132" t="str">
            <v>In Possession and Registry Still Pending</v>
          </cell>
        </row>
        <row r="133">
          <cell r="E133" t="str">
            <v>verified</v>
          </cell>
          <cell r="F133">
            <v>129</v>
          </cell>
          <cell r="G133" t="str">
            <v>Mahesh Kumar Goyal</v>
          </cell>
          <cell r="H133" t="str">
            <v>A-11 ,Plot No.-26</v>
          </cell>
          <cell r="I133" t="str">
            <v>Plot no.  26 Street no. 11, Project Aspiration</v>
          </cell>
          <cell r="J133">
            <v>46122</v>
          </cell>
          <cell r="K133" t="str">
            <v>moira.official1@gmail.com</v>
          </cell>
          <cell r="L133">
            <v>9868402372</v>
          </cell>
          <cell r="M133" t="str">
            <v>No</v>
          </cell>
          <cell r="N133" t="str">
            <v xml:space="preserve">Form CA, Posession Letter, BBA (Incomplete) , Allotment Letter, St. of acc. </v>
          </cell>
          <cell r="O133" t="str">
            <v>Identity proof,  BBA, Bank St. of Owner</v>
          </cell>
          <cell r="P133" t="str">
            <v>Yes</v>
          </cell>
          <cell r="Q133" t="str">
            <v>No</v>
          </cell>
          <cell r="R133" t="str">
            <v>No</v>
          </cell>
          <cell r="S133" t="str">
            <v>No</v>
          </cell>
          <cell r="T133" t="str">
            <v>No</v>
          </cell>
          <cell r="U133">
            <v>113.12</v>
          </cell>
          <cell r="W133">
            <v>70000</v>
          </cell>
          <cell r="Y133">
            <v>7918400</v>
          </cell>
          <cell r="Z133">
            <v>7942000</v>
          </cell>
          <cell r="AF133">
            <v>7942000</v>
          </cell>
          <cell r="AM133" t="str">
            <v>Not Mentioned</v>
          </cell>
          <cell r="AN133">
            <v>10605857.9001863</v>
          </cell>
          <cell r="AO133">
            <v>7942236</v>
          </cell>
          <cell r="AP133">
            <v>2663621.9001863012</v>
          </cell>
          <cell r="AQ133">
            <v>10605857.9001863</v>
          </cell>
          <cell r="AR133">
            <v>44670</v>
          </cell>
          <cell r="AS133">
            <v>3200000</v>
          </cell>
          <cell r="AT133">
            <v>44951</v>
          </cell>
          <cell r="AU133">
            <v>1400000</v>
          </cell>
          <cell r="AV133">
            <v>44961</v>
          </cell>
          <cell r="AW133">
            <v>1425000</v>
          </cell>
          <cell r="AX133">
            <v>44964</v>
          </cell>
          <cell r="AY133">
            <v>1000000</v>
          </cell>
          <cell r="AZ133">
            <v>44980</v>
          </cell>
          <cell r="BA133">
            <v>-1425000</v>
          </cell>
          <cell r="BB133">
            <v>45075</v>
          </cell>
          <cell r="BC133">
            <v>500000</v>
          </cell>
          <cell r="BD133">
            <v>45141</v>
          </cell>
          <cell r="BE133">
            <v>925000</v>
          </cell>
          <cell r="BF133">
            <v>45440</v>
          </cell>
          <cell r="BG133">
            <v>837816</v>
          </cell>
          <cell r="BH133">
            <v>45454</v>
          </cell>
          <cell r="BI133">
            <v>79420</v>
          </cell>
          <cell r="CF133" t="str">
            <v>Monetary &amp; Registry</v>
          </cell>
          <cell r="CG133" t="str">
            <v>Form CA</v>
          </cell>
          <cell r="CH133" t="str">
            <v>Registry</v>
          </cell>
          <cell r="CI133">
            <v>7942000</v>
          </cell>
          <cell r="CM133" t="str">
            <v>In Possession and Registry Still Pending</v>
          </cell>
        </row>
        <row r="134">
          <cell r="E134" t="str">
            <v>Unverified</v>
          </cell>
          <cell r="F134">
            <v>130</v>
          </cell>
          <cell r="G134" t="str">
            <v>Sumit Kumar</v>
          </cell>
          <cell r="H134" t="str">
            <v>A-12 ,Plot No.-15</v>
          </cell>
          <cell r="I134" t="str">
            <v>Plot no.15 Street no. 12 Project Aspiration</v>
          </cell>
          <cell r="J134">
            <v>46122</v>
          </cell>
          <cell r="K134" t="str">
            <v>kamleshchawla112@gmail.com</v>
          </cell>
          <cell r="L134">
            <v>9818523456</v>
          </cell>
          <cell r="M134" t="str">
            <v>No</v>
          </cell>
          <cell r="N134" t="str">
            <v xml:space="preserve">Form CA, Allotment Letter, BBA, </v>
          </cell>
          <cell r="O134" t="str">
            <v>Identity Proof, Bank St. Of Owner,  St. of acc.</v>
          </cell>
          <cell r="P134" t="str">
            <v>Yes</v>
          </cell>
          <cell r="Q134" t="str">
            <v>No</v>
          </cell>
          <cell r="R134" t="str">
            <v>No</v>
          </cell>
          <cell r="S134" t="str">
            <v>No</v>
          </cell>
          <cell r="T134" t="str">
            <v>No</v>
          </cell>
          <cell r="U134">
            <v>113.12</v>
          </cell>
          <cell r="W134">
            <v>72000</v>
          </cell>
          <cell r="Y134">
            <v>8144640</v>
          </cell>
          <cell r="Z134">
            <v>7942000</v>
          </cell>
          <cell r="AF134">
            <v>7942000</v>
          </cell>
          <cell r="AM134" t="str">
            <v>Not Mentioned</v>
          </cell>
          <cell r="AN134">
            <v>0</v>
          </cell>
          <cell r="AO134">
            <v>0</v>
          </cell>
          <cell r="AP134">
            <v>0</v>
          </cell>
          <cell r="AQ134">
            <v>0</v>
          </cell>
          <cell r="CF134" t="str">
            <v>Monetary &amp; Registry</v>
          </cell>
          <cell r="CG134" t="str">
            <v>Form CA</v>
          </cell>
          <cell r="CH134" t="str">
            <v>Registry</v>
          </cell>
          <cell r="CI134">
            <v>7942000</v>
          </cell>
          <cell r="CM134" t="str">
            <v>In Possession and Registry Still Pending</v>
          </cell>
        </row>
        <row r="135">
          <cell r="E135" t="str">
            <v>Unverified</v>
          </cell>
          <cell r="F135">
            <v>131</v>
          </cell>
          <cell r="G135" t="str">
            <v>Sumit Kumar</v>
          </cell>
          <cell r="H135" t="str">
            <v>A-9 ,Plot No.-9</v>
          </cell>
          <cell r="I135" t="str">
            <v>Plot no. 9 Street no. 9, Project Aspiration</v>
          </cell>
          <cell r="J135">
            <v>46122</v>
          </cell>
          <cell r="K135" t="str">
            <v>kamleshchawla112@gmail.com</v>
          </cell>
          <cell r="L135">
            <v>9818523456</v>
          </cell>
          <cell r="M135" t="str">
            <v>No</v>
          </cell>
          <cell r="N135" t="str">
            <v>Form CA, Posession Letter, BBA (Incomeplete), Allotment Letter</v>
          </cell>
          <cell r="O135" t="str">
            <v>Identity Proof, BBA ,  St. of acc., Bank St. of Owner</v>
          </cell>
          <cell r="P135" t="str">
            <v>Yes</v>
          </cell>
          <cell r="Q135" t="str">
            <v>No</v>
          </cell>
          <cell r="R135" t="str">
            <v>No</v>
          </cell>
          <cell r="S135" t="str">
            <v>No</v>
          </cell>
          <cell r="T135" t="str">
            <v>No</v>
          </cell>
          <cell r="U135">
            <v>178.8</v>
          </cell>
          <cell r="V135">
            <v>45296</v>
          </cell>
          <cell r="Z135">
            <v>10500000</v>
          </cell>
          <cell r="AF135">
            <v>10500000</v>
          </cell>
          <cell r="AM135" t="str">
            <v>Not Mentioned</v>
          </cell>
          <cell r="AN135">
            <v>0</v>
          </cell>
          <cell r="AO135">
            <v>0</v>
          </cell>
          <cell r="AP135">
            <v>0</v>
          </cell>
          <cell r="AQ135">
            <v>0</v>
          </cell>
          <cell r="CF135" t="str">
            <v>Monetary &amp; Registry</v>
          </cell>
          <cell r="CG135" t="str">
            <v>Form CA</v>
          </cell>
          <cell r="CH135" t="str">
            <v>Registry</v>
          </cell>
          <cell r="CI135">
            <v>10500000</v>
          </cell>
          <cell r="CM135" t="str">
            <v>In Possession and Registry Still Pending</v>
          </cell>
        </row>
        <row r="136">
          <cell r="E136" t="str">
            <v>Unverified</v>
          </cell>
          <cell r="F136">
            <v>132</v>
          </cell>
          <cell r="G136" t="str">
            <v>Saloni Agarwal &amp; Nisha Agarwal</v>
          </cell>
          <cell r="H136" t="str">
            <v>A-11 ,Plot No.-11</v>
          </cell>
          <cell r="I136" t="str">
            <v>Plot no. 11 Street no. 11, Project Aspiration</v>
          </cell>
          <cell r="J136">
            <v>46122</v>
          </cell>
          <cell r="K136" t="str">
            <v>saloniaggarwal302@gmail.com</v>
          </cell>
          <cell r="L136">
            <v>7827378002</v>
          </cell>
          <cell r="M136" t="str">
            <v>No</v>
          </cell>
          <cell r="N136" t="str">
            <v>Form CA, BBA, Allotment Letter, Possession Letter, Identity Proof, Welcome Letter, Bank A/c</v>
          </cell>
          <cell r="O136" t="str">
            <v xml:space="preserve"> Bank A/c of Owner, St. of acc.</v>
          </cell>
          <cell r="P136" t="str">
            <v>Yes</v>
          </cell>
          <cell r="Q136" t="str">
            <v>No</v>
          </cell>
          <cell r="R136" t="str">
            <v>No</v>
          </cell>
          <cell r="S136" t="str">
            <v>No</v>
          </cell>
          <cell r="T136" t="str">
            <v>No</v>
          </cell>
          <cell r="U136">
            <v>113.12</v>
          </cell>
          <cell r="V136">
            <v>45063</v>
          </cell>
          <cell r="Y136">
            <v>0</v>
          </cell>
          <cell r="Z136">
            <v>7500000</v>
          </cell>
          <cell r="AF136">
            <v>7500000</v>
          </cell>
          <cell r="AM136" t="str">
            <v>Mr. Mohit Goyal</v>
          </cell>
          <cell r="AN136">
            <v>0</v>
          </cell>
          <cell r="AO136">
            <v>0</v>
          </cell>
          <cell r="AP136">
            <v>0</v>
          </cell>
          <cell r="AQ136">
            <v>0</v>
          </cell>
          <cell r="CF136" t="str">
            <v>Monetary &amp; Registry</v>
          </cell>
          <cell r="CG136" t="str">
            <v>Form CA</v>
          </cell>
          <cell r="CH136" t="str">
            <v>Registry</v>
          </cell>
          <cell r="CI136">
            <v>7500000</v>
          </cell>
          <cell r="CM136" t="str">
            <v>In Possession and Registry Still Pending</v>
          </cell>
        </row>
        <row r="137">
          <cell r="E137" t="str">
            <v>Verified</v>
          </cell>
          <cell r="F137">
            <v>133</v>
          </cell>
          <cell r="G137" t="str">
            <v>Nainpreet Singh Banga &amp; Narinderjit Kaur</v>
          </cell>
          <cell r="H137" t="str">
            <v>A-12 ,Plot No.-16</v>
          </cell>
          <cell r="I137" t="str">
            <v xml:space="preserve">Plot no. 16 Street no. 12, Project Aspiration </v>
          </cell>
          <cell r="J137">
            <v>46122</v>
          </cell>
          <cell r="K137" t="str">
            <v>guyathigh6@gmail.com</v>
          </cell>
          <cell r="M137" t="str">
            <v>No</v>
          </cell>
          <cell r="N137" t="str">
            <v>Form CA, BBA, St of acc., Allotment letter</v>
          </cell>
          <cell r="O137" t="str">
            <v xml:space="preserve">Bank St. of Owner,  Identity Proof, </v>
          </cell>
          <cell r="P137" t="str">
            <v>No</v>
          </cell>
          <cell r="Q137" t="str">
            <v>No</v>
          </cell>
          <cell r="R137" t="str">
            <v>No</v>
          </cell>
          <cell r="S137" t="str">
            <v>No</v>
          </cell>
          <cell r="T137" t="str">
            <v>No</v>
          </cell>
          <cell r="U137">
            <v>112.72</v>
          </cell>
          <cell r="V137">
            <v>45296</v>
          </cell>
          <cell r="W137">
            <v>922739</v>
          </cell>
          <cell r="X137">
            <v>197260</v>
          </cell>
          <cell r="Y137">
            <v>104208400.08</v>
          </cell>
          <cell r="Z137">
            <v>14237856.560000001</v>
          </cell>
          <cell r="AF137">
            <v>14237856.560000001</v>
          </cell>
          <cell r="AM137" t="str">
            <v>Not Mentioned</v>
          </cell>
          <cell r="AN137">
            <v>15740566.103747945</v>
          </cell>
          <cell r="AO137">
            <v>14237855</v>
          </cell>
          <cell r="AP137">
            <v>1502711.1037479453</v>
          </cell>
          <cell r="AQ137">
            <v>15740566.103747945</v>
          </cell>
          <cell r="AR137">
            <v>45630</v>
          </cell>
          <cell r="AS137">
            <v>1000000</v>
          </cell>
          <cell r="AT137">
            <v>45659</v>
          </cell>
          <cell r="AU137">
            <v>2648070</v>
          </cell>
          <cell r="AV137">
            <v>45679</v>
          </cell>
          <cell r="AW137">
            <v>1960000</v>
          </cell>
          <cell r="AX137">
            <v>45713</v>
          </cell>
          <cell r="AY137">
            <v>29500</v>
          </cell>
          <cell r="AZ137">
            <v>45713</v>
          </cell>
          <cell r="BA137">
            <v>1400000</v>
          </cell>
          <cell r="BB137">
            <v>45721</v>
          </cell>
          <cell r="BC137">
            <v>2000000</v>
          </cell>
          <cell r="BD137">
            <v>45727</v>
          </cell>
          <cell r="BE137">
            <v>2958203</v>
          </cell>
          <cell r="BF137">
            <v>45727</v>
          </cell>
          <cell r="BG137">
            <v>998000</v>
          </cell>
          <cell r="BH137">
            <v>45727</v>
          </cell>
          <cell r="BI137">
            <v>1102000</v>
          </cell>
          <cell r="BJ137">
            <v>45789</v>
          </cell>
          <cell r="BK137">
            <v>71041</v>
          </cell>
          <cell r="BL137">
            <v>45789</v>
          </cell>
          <cell r="BM137">
            <v>71041</v>
          </cell>
          <cell r="CF137" t="str">
            <v>Monetary &amp; Registry</v>
          </cell>
          <cell r="CG137" t="str">
            <v>Form CA</v>
          </cell>
          <cell r="CH137" t="str">
            <v>Registry</v>
          </cell>
          <cell r="CI137">
            <v>14237856.560000001</v>
          </cell>
          <cell r="CM137" t="str">
            <v xml:space="preserve">Not in Possession </v>
          </cell>
        </row>
        <row r="138">
          <cell r="E138" t="str">
            <v>Unverified</v>
          </cell>
          <cell r="F138">
            <v>134</v>
          </cell>
          <cell r="G138" t="str">
            <v>Nainpreet Singh Banga &amp; Narinderjit Kaur</v>
          </cell>
          <cell r="H138" t="str">
            <v>A-10 ,Plot No.-37</v>
          </cell>
          <cell r="I138" t="str">
            <v>Plot no.37 Street no. 10, Project Aspiration</v>
          </cell>
          <cell r="J138">
            <v>46122</v>
          </cell>
          <cell r="K138" t="str">
            <v>guyathigh6@gmail.com</v>
          </cell>
          <cell r="M138" t="str">
            <v>No</v>
          </cell>
          <cell r="N138" t="str">
            <v>Form CA, Allotment letter</v>
          </cell>
          <cell r="O138" t="str">
            <v xml:space="preserve"> Bank A/c,, Identity Proof, BBA, St of acc.</v>
          </cell>
          <cell r="P138" t="str">
            <v>No</v>
          </cell>
          <cell r="Q138" t="str">
            <v>No</v>
          </cell>
          <cell r="R138" t="str">
            <v>No</v>
          </cell>
          <cell r="S138" t="str">
            <v>No</v>
          </cell>
          <cell r="T138" t="str">
            <v>No</v>
          </cell>
          <cell r="U138">
            <v>178.8</v>
          </cell>
          <cell r="Z138">
            <v>1000000</v>
          </cell>
          <cell r="AF138">
            <v>1000000</v>
          </cell>
          <cell r="AM138" t="str">
            <v>Not Mentioned</v>
          </cell>
          <cell r="AN138">
            <v>0</v>
          </cell>
          <cell r="AO138">
            <v>0</v>
          </cell>
          <cell r="AP138">
            <v>0</v>
          </cell>
          <cell r="AQ138">
            <v>0</v>
          </cell>
          <cell r="CF138" t="str">
            <v>Monetary &amp; Registry</v>
          </cell>
          <cell r="CG138" t="str">
            <v>Form CA</v>
          </cell>
          <cell r="CH138" t="str">
            <v>Registry</v>
          </cell>
          <cell r="CI138">
            <v>1000000</v>
          </cell>
          <cell r="CM138" t="str">
            <v xml:space="preserve">Not in Possession </v>
          </cell>
        </row>
        <row r="139">
          <cell r="E139" t="str">
            <v>Verified</v>
          </cell>
          <cell r="F139">
            <v>135</v>
          </cell>
          <cell r="G139" t="str">
            <v>Charu Kamboj</v>
          </cell>
          <cell r="H139" t="str">
            <v>A-6 ,Plot No.-25</v>
          </cell>
          <cell r="I139" t="str">
            <v>Plot no. 25 Street no. 6, Project Aspiration</v>
          </cell>
          <cell r="J139">
            <v>46122</v>
          </cell>
          <cell r="K139" t="str">
            <v>ak.india.personal@gmail.com</v>
          </cell>
          <cell r="L139">
            <v>9319590129</v>
          </cell>
          <cell r="M139" t="str">
            <v>No</v>
          </cell>
          <cell r="N139" t="str">
            <v xml:space="preserve">Form CA, Allotment Letter, Identity Proof, Cancelled Cheque, 26 AS, St. of Acc., Possession Letter, Welcome Letter, BBA, </v>
          </cell>
          <cell r="O139" t="str">
            <v>Bank St. of Owner</v>
          </cell>
          <cell r="P139" t="str">
            <v>Yes</v>
          </cell>
          <cell r="Q139" t="str">
            <v>No</v>
          </cell>
          <cell r="R139" t="str">
            <v>No</v>
          </cell>
          <cell r="S139" t="str">
            <v>No</v>
          </cell>
          <cell r="T139" t="str">
            <v>No</v>
          </cell>
          <cell r="U139">
            <v>178.8</v>
          </cell>
          <cell r="W139">
            <v>70000</v>
          </cell>
          <cell r="Y139">
            <v>12516000</v>
          </cell>
          <cell r="Z139">
            <v>12539836</v>
          </cell>
          <cell r="AA139">
            <v>2493347.5699999998</v>
          </cell>
          <cell r="AF139">
            <v>15033183.57</v>
          </cell>
          <cell r="AM139" t="str">
            <v>Mr. Mohit Goyal</v>
          </cell>
          <cell r="AN139">
            <v>15849751.325019177</v>
          </cell>
          <cell r="AO139">
            <v>12539836</v>
          </cell>
          <cell r="AP139">
            <v>3309915.325019178</v>
          </cell>
          <cell r="AQ139">
            <v>15849751.325019177</v>
          </cell>
          <cell r="AR139">
            <v>44918</v>
          </cell>
          <cell r="AS139">
            <v>4917320</v>
          </cell>
          <cell r="AT139">
            <v>45051</v>
          </cell>
          <cell r="AU139">
            <v>-3665720</v>
          </cell>
          <cell r="AV139">
            <v>45211</v>
          </cell>
          <cell r="AW139">
            <v>2500000</v>
          </cell>
          <cell r="AX139">
            <v>45215</v>
          </cell>
          <cell r="AY139">
            <v>400000</v>
          </cell>
          <cell r="AZ139">
            <v>45215</v>
          </cell>
          <cell r="BA139">
            <v>800000</v>
          </cell>
          <cell r="BB139">
            <v>45215</v>
          </cell>
          <cell r="BC139">
            <v>1000000</v>
          </cell>
          <cell r="BD139">
            <v>45215</v>
          </cell>
          <cell r="BE139">
            <v>1</v>
          </cell>
          <cell r="BF139">
            <v>45215</v>
          </cell>
          <cell r="BG139">
            <v>800000</v>
          </cell>
          <cell r="BH139">
            <v>45217</v>
          </cell>
          <cell r="BI139">
            <v>3665720</v>
          </cell>
          <cell r="BJ139">
            <v>45275</v>
          </cell>
          <cell r="BK139">
            <v>1997119</v>
          </cell>
          <cell r="BL139">
            <v>46027</v>
          </cell>
          <cell r="BM139">
            <v>125396</v>
          </cell>
          <cell r="CF139" t="str">
            <v>Monetary &amp; Possession</v>
          </cell>
          <cell r="CG139" t="str">
            <v>Form CA</v>
          </cell>
          <cell r="CH139" t="str">
            <v>Registry</v>
          </cell>
          <cell r="CI139">
            <v>15033183.57</v>
          </cell>
          <cell r="CM139" t="str">
            <v>In Possession and Registry Still Pending</v>
          </cell>
        </row>
        <row r="140">
          <cell r="E140" t="str">
            <v>Verified</v>
          </cell>
          <cell r="F140">
            <v>136</v>
          </cell>
          <cell r="G140" t="str">
            <v>Angel Gupta &amp; Sonam Arora</v>
          </cell>
          <cell r="H140" t="str">
            <v>A-7 ,Plot No.-17</v>
          </cell>
          <cell r="I140" t="str">
            <v>Plot no. 17 Street no. 7, Project Aspiration</v>
          </cell>
          <cell r="J140">
            <v>46122</v>
          </cell>
          <cell r="K140" t="str">
            <v>angel@angelgupta.net</v>
          </cell>
          <cell r="L140">
            <v>9999710272</v>
          </cell>
          <cell r="M140" t="str">
            <v>No</v>
          </cell>
          <cell r="N140" t="str">
            <v xml:space="preserve">Form CA, Allotment Letter,, 26 AS, St. of Acc.,  , BBA, </v>
          </cell>
          <cell r="O140" t="str">
            <v>Bank St. of Owner, Identity Proof</v>
          </cell>
          <cell r="P140" t="str">
            <v>No</v>
          </cell>
          <cell r="Q140" t="str">
            <v>No</v>
          </cell>
          <cell r="R140" t="str">
            <v>No</v>
          </cell>
          <cell r="S140" t="str">
            <v>No</v>
          </cell>
          <cell r="T140" t="str">
            <v>No</v>
          </cell>
          <cell r="U140">
            <v>178.8</v>
          </cell>
          <cell r="V140">
            <v>45470</v>
          </cell>
          <cell r="W140">
            <v>60037</v>
          </cell>
          <cell r="Y140">
            <v>10734615.600000001</v>
          </cell>
          <cell r="Z140">
            <v>10734616</v>
          </cell>
          <cell r="AA140">
            <v>3681721</v>
          </cell>
          <cell r="AF140">
            <v>14416337</v>
          </cell>
          <cell r="AM140" t="str">
            <v>Mr.Krit Narayan Mishra</v>
          </cell>
          <cell r="AN140">
            <v>13767257.947550684</v>
          </cell>
          <cell r="AO140">
            <v>10734616</v>
          </cell>
          <cell r="AP140">
            <v>3032641.9475506851</v>
          </cell>
          <cell r="AQ140">
            <v>13767257.947550684</v>
          </cell>
          <cell r="AR140">
            <v>44998</v>
          </cell>
          <cell r="AS140">
            <v>8490000</v>
          </cell>
          <cell r="AT140">
            <v>45454</v>
          </cell>
          <cell r="AU140">
            <v>1122308</v>
          </cell>
          <cell r="AV140">
            <v>45467</v>
          </cell>
          <cell r="AW140">
            <v>1014962</v>
          </cell>
          <cell r="AX140">
            <v>46118</v>
          </cell>
          <cell r="AY140">
            <v>107346</v>
          </cell>
          <cell r="CF140" t="str">
            <v>Monetary &amp; Possession</v>
          </cell>
          <cell r="CG140" t="str">
            <v>Form CA</v>
          </cell>
          <cell r="CH140" t="str">
            <v>Registry</v>
          </cell>
          <cell r="CI140">
            <v>14416337</v>
          </cell>
          <cell r="CM140" t="str">
            <v xml:space="preserve">Not in Possession </v>
          </cell>
        </row>
        <row r="141">
          <cell r="E141" t="str">
            <v>Verified</v>
          </cell>
          <cell r="F141">
            <v>137</v>
          </cell>
          <cell r="G141" t="str">
            <v>Angel Gupta &amp; Sonam Arora</v>
          </cell>
          <cell r="H141" t="str">
            <v>A-7 ,Plot No.-15</v>
          </cell>
          <cell r="I141" t="str">
            <v>Plot no. 15 Street no. 7, Project Aspiration</v>
          </cell>
          <cell r="J141">
            <v>46122</v>
          </cell>
          <cell r="K141" t="str">
            <v>angel@angelgupta.net</v>
          </cell>
          <cell r="L141">
            <v>9999710272</v>
          </cell>
          <cell r="M141" t="str">
            <v>No</v>
          </cell>
          <cell r="N141" t="str">
            <v xml:space="preserve">Form CA, Allotment Letter, Identity Proof, Cancelled Cheque, 26 AS, St. of Acc., Welcome Letter, BBA, </v>
          </cell>
          <cell r="O141" t="str">
            <v>Bank St. of Owner, Identity Proof</v>
          </cell>
          <cell r="P141" t="str">
            <v>No</v>
          </cell>
          <cell r="Q141" t="str">
            <v>No</v>
          </cell>
          <cell r="R141" t="str">
            <v>No</v>
          </cell>
          <cell r="S141" t="str">
            <v>No</v>
          </cell>
          <cell r="T141" t="str">
            <v>No</v>
          </cell>
          <cell r="U141">
            <v>178.8</v>
          </cell>
          <cell r="V141">
            <v>45470</v>
          </cell>
          <cell r="W141">
            <v>60666</v>
          </cell>
          <cell r="Y141">
            <v>10847080.800000001</v>
          </cell>
          <cell r="Z141">
            <v>10847084</v>
          </cell>
          <cell r="AA141">
            <v>3657222</v>
          </cell>
          <cell r="AF141">
            <v>14504306</v>
          </cell>
          <cell r="AM141" t="str">
            <v>Mr.Krit Narayan Mishra</v>
          </cell>
          <cell r="AN141">
            <v>13864439.210345205</v>
          </cell>
          <cell r="AO141">
            <v>10847084</v>
          </cell>
          <cell r="AP141">
            <v>3017355.2103452054</v>
          </cell>
          <cell r="AQ141">
            <v>13864439.210345205</v>
          </cell>
          <cell r="AR141">
            <v>44998</v>
          </cell>
          <cell r="AS141">
            <v>6500000</v>
          </cell>
          <cell r="AT141">
            <v>45092</v>
          </cell>
          <cell r="AU141">
            <v>1000000</v>
          </cell>
          <cell r="AV141">
            <v>45092</v>
          </cell>
          <cell r="AW141">
            <v>477664</v>
          </cell>
          <cell r="AX141">
            <v>45092</v>
          </cell>
          <cell r="AY141">
            <v>700000</v>
          </cell>
          <cell r="AZ141">
            <v>45454</v>
          </cell>
          <cell r="BA141">
            <v>1084709</v>
          </cell>
          <cell r="BB141">
            <v>45467</v>
          </cell>
          <cell r="BC141">
            <v>976240</v>
          </cell>
          <cell r="BD141">
            <v>46118</v>
          </cell>
          <cell r="BE141">
            <v>108471</v>
          </cell>
          <cell r="CF141" t="str">
            <v>Monetary &amp; Possession</v>
          </cell>
          <cell r="CG141" t="str">
            <v>Form CA</v>
          </cell>
          <cell r="CH141" t="str">
            <v>Registry</v>
          </cell>
          <cell r="CI141">
            <v>14504306</v>
          </cell>
          <cell r="CM141" t="str">
            <v xml:space="preserve">Not in Possession </v>
          </cell>
        </row>
        <row r="142">
          <cell r="E142" t="str">
            <v>Verified</v>
          </cell>
          <cell r="F142">
            <v>138</v>
          </cell>
          <cell r="G142" t="str">
            <v>Ranjit Kaur</v>
          </cell>
          <cell r="H142" t="str">
            <v>A-8 ,Plot No.-12</v>
          </cell>
          <cell r="I142" t="str">
            <v>Plot 12 Street no. 8, Project Aspiration</v>
          </cell>
          <cell r="J142">
            <v>46122</v>
          </cell>
          <cell r="K142" t="str">
            <v>amandeep1982@gmail.com</v>
          </cell>
          <cell r="M142" t="str">
            <v>No</v>
          </cell>
          <cell r="N142" t="str">
            <v>Form CA, St. of acc., Allotment Letter</v>
          </cell>
          <cell r="O142" t="str">
            <v>BBA, Identity Proof, BanK St. of Owner</v>
          </cell>
          <cell r="P142" t="str">
            <v>No</v>
          </cell>
          <cell r="Q142" t="str">
            <v>No</v>
          </cell>
          <cell r="R142" t="str">
            <v>No</v>
          </cell>
          <cell r="S142" t="str">
            <v>No</v>
          </cell>
          <cell r="T142" t="str">
            <v>No</v>
          </cell>
          <cell r="U142">
            <v>178.8</v>
          </cell>
          <cell r="W142">
            <v>115000</v>
          </cell>
          <cell r="X142">
            <v>312900</v>
          </cell>
          <cell r="Y142">
            <v>20874900</v>
          </cell>
          <cell r="Z142">
            <v>20904400</v>
          </cell>
          <cell r="AF142">
            <v>20904400</v>
          </cell>
          <cell r="AM142" t="str">
            <v>Not Mentioned</v>
          </cell>
          <cell r="AN142">
            <v>23944455.748394519</v>
          </cell>
          <cell r="AO142">
            <v>20904400</v>
          </cell>
          <cell r="AP142">
            <v>3040055.748394521</v>
          </cell>
          <cell r="AQ142">
            <v>23944455.748394519</v>
          </cell>
          <cell r="AR142">
            <v>45469</v>
          </cell>
          <cell r="AS142">
            <v>1000000</v>
          </cell>
          <cell r="AT142">
            <v>45509</v>
          </cell>
          <cell r="AU142">
            <v>7224800</v>
          </cell>
          <cell r="AV142">
            <v>45593</v>
          </cell>
          <cell r="AW142">
            <v>4000000</v>
          </cell>
          <cell r="AX142">
            <v>45607</v>
          </cell>
          <cell r="AY142">
            <v>8441350</v>
          </cell>
          <cell r="AZ142">
            <v>45663</v>
          </cell>
          <cell r="BA142">
            <v>208749</v>
          </cell>
          <cell r="BB142">
            <v>45680</v>
          </cell>
          <cell r="BC142">
            <v>29501</v>
          </cell>
          <cell r="CF142" t="str">
            <v>Monetary &amp; Registry</v>
          </cell>
          <cell r="CG142" t="str">
            <v>Form CA</v>
          </cell>
          <cell r="CH142" t="str">
            <v>Registry</v>
          </cell>
          <cell r="CI142">
            <v>20904400</v>
          </cell>
          <cell r="CM142" t="str">
            <v xml:space="preserve">Not in Possession </v>
          </cell>
        </row>
        <row r="143">
          <cell r="E143" t="str">
            <v>Verified</v>
          </cell>
          <cell r="F143">
            <v>139</v>
          </cell>
          <cell r="G143" t="str">
            <v>Vasudha Singh, Gaurav Ralhan and Ashish Kumar</v>
          </cell>
          <cell r="H143" t="str">
            <v>A-9 ,Plot No.-7</v>
          </cell>
          <cell r="I143" t="str">
            <v>Plot no. 7 Street no. 9, Project Aspiration</v>
          </cell>
          <cell r="J143">
            <v>46122</v>
          </cell>
          <cell r="K143" t="str">
            <v>gouravralhan@gmail.com</v>
          </cell>
          <cell r="L143">
            <v>999333700</v>
          </cell>
          <cell r="M143" t="str">
            <v>No</v>
          </cell>
          <cell r="N143" t="str">
            <v>Form CA, Allotment Letter, Identity Proof, Cancelled Cheque, St. of Acc., Possession Letter</v>
          </cell>
          <cell r="O143" t="str">
            <v>Bank St. of Owner</v>
          </cell>
          <cell r="P143" t="str">
            <v>Yes</v>
          </cell>
          <cell r="Q143" t="str">
            <v>No</v>
          </cell>
          <cell r="R143" t="str">
            <v>No</v>
          </cell>
          <cell r="S143" t="str">
            <v>No</v>
          </cell>
          <cell r="T143" t="str">
            <v>No</v>
          </cell>
          <cell r="U143">
            <v>178.8</v>
          </cell>
          <cell r="V143">
            <v>45906</v>
          </cell>
          <cell r="W143">
            <v>70900</v>
          </cell>
          <cell r="Y143">
            <v>12676920</v>
          </cell>
          <cell r="Z143">
            <v>0</v>
          </cell>
          <cell r="AF143">
            <v>0</v>
          </cell>
          <cell r="AM143" t="str">
            <v>Mr.Krit Narayan Mishra</v>
          </cell>
          <cell r="AN143">
            <v>16410619.171298631</v>
          </cell>
          <cell r="AO143">
            <v>12636921</v>
          </cell>
          <cell r="AP143">
            <v>3773698.1712986301</v>
          </cell>
          <cell r="AQ143">
            <v>16410619.171298631</v>
          </cell>
          <cell r="AR143">
            <v>44691</v>
          </cell>
          <cell r="AS143">
            <v>967000</v>
          </cell>
          <cell r="AT143">
            <v>44811</v>
          </cell>
          <cell r="AU143">
            <v>2200000</v>
          </cell>
          <cell r="AV143">
            <v>44826</v>
          </cell>
          <cell r="AW143">
            <v>440000</v>
          </cell>
          <cell r="AX143">
            <v>44932</v>
          </cell>
          <cell r="AY143">
            <v>500000</v>
          </cell>
          <cell r="AZ143">
            <v>44933</v>
          </cell>
          <cell r="BA143">
            <v>2000000</v>
          </cell>
          <cell r="BB143">
            <v>44966</v>
          </cell>
          <cell r="BC143">
            <v>1000000</v>
          </cell>
          <cell r="BD143">
            <v>44971</v>
          </cell>
          <cell r="BE143">
            <v>1000000</v>
          </cell>
          <cell r="BF143">
            <v>45090</v>
          </cell>
          <cell r="BG143">
            <v>500000</v>
          </cell>
          <cell r="BH143">
            <v>45094</v>
          </cell>
          <cell r="BI143">
            <v>100000</v>
          </cell>
          <cell r="BJ143">
            <v>45098</v>
          </cell>
          <cell r="BK143">
            <v>92000</v>
          </cell>
          <cell r="BL143">
            <v>45303</v>
          </cell>
          <cell r="BM143">
            <v>900001</v>
          </cell>
          <cell r="BN143">
            <v>45428</v>
          </cell>
          <cell r="BO143">
            <v>500000</v>
          </cell>
          <cell r="BP143">
            <v>45436</v>
          </cell>
          <cell r="BQ143">
            <v>2437920</v>
          </cell>
          <cell r="CF143" t="str">
            <v>Registry</v>
          </cell>
          <cell r="CG143" t="str">
            <v>Form CA</v>
          </cell>
          <cell r="CH143" t="str">
            <v>Registry</v>
          </cell>
          <cell r="CI143">
            <v>0</v>
          </cell>
          <cell r="CM143" t="str">
            <v>In Possession and Registry Still Pending</v>
          </cell>
        </row>
        <row r="144">
          <cell r="E144" t="str">
            <v>Unverified</v>
          </cell>
          <cell r="F144">
            <v>140</v>
          </cell>
          <cell r="G144" t="str">
            <v>Amit Arora</v>
          </cell>
          <cell r="H144" t="str">
            <v>A-2 ,Plot No.-31</v>
          </cell>
          <cell r="I144" t="str">
            <v>Plot no. 31 Street no. 2 Project Aspiration</v>
          </cell>
          <cell r="J144">
            <v>46122</v>
          </cell>
          <cell r="K144" t="str">
            <v>aroradeepak071@gmail.com</v>
          </cell>
          <cell r="L144" t="str">
            <v>7042912039 </v>
          </cell>
          <cell r="M144" t="str">
            <v>No</v>
          </cell>
          <cell r="N144" t="str">
            <v>Form CA, Cancelled Cheque,Identity card</v>
          </cell>
          <cell r="O144" t="str">
            <v>Allotment letter, St of acc., BBA, Bank St. of Owner</v>
          </cell>
          <cell r="P144" t="str">
            <v>No</v>
          </cell>
          <cell r="Q144" t="str">
            <v>No</v>
          </cell>
          <cell r="R144" t="str">
            <v>No</v>
          </cell>
          <cell r="S144" t="str">
            <v>No</v>
          </cell>
          <cell r="T144" t="str">
            <v>No</v>
          </cell>
          <cell r="U144">
            <v>168.35</v>
          </cell>
          <cell r="Y144">
            <v>0</v>
          </cell>
          <cell r="Z144">
            <v>8712113</v>
          </cell>
          <cell r="AA144">
            <v>1474602</v>
          </cell>
          <cell r="AF144">
            <v>10186715</v>
          </cell>
          <cell r="AM144" t="str">
            <v>Mr. Mohit Goyal</v>
          </cell>
          <cell r="AN144">
            <v>0</v>
          </cell>
          <cell r="AO144">
            <v>0</v>
          </cell>
          <cell r="AP144">
            <v>0</v>
          </cell>
          <cell r="AQ144">
            <v>0</v>
          </cell>
          <cell r="CF144" t="str">
            <v>Monetary &amp; Possession</v>
          </cell>
          <cell r="CG144" t="str">
            <v>Form CA</v>
          </cell>
          <cell r="CH144" t="str">
            <v>Registry</v>
          </cell>
          <cell r="CI144">
            <v>10186715</v>
          </cell>
          <cell r="CM144" t="str">
            <v xml:space="preserve">Not in Possession </v>
          </cell>
        </row>
        <row r="145">
          <cell r="E145" t="str">
            <v>Verified</v>
          </cell>
          <cell r="F145">
            <v>141</v>
          </cell>
          <cell r="G145" t="str">
            <v>Abha Gupta &amp; Satvik Gupta</v>
          </cell>
          <cell r="H145" t="str">
            <v>A-7 ,Plot No.-11</v>
          </cell>
          <cell r="I145" t="str">
            <v>Plot no. 11 Street no. 7, Project Aspiration</v>
          </cell>
          <cell r="J145">
            <v>46122</v>
          </cell>
          <cell r="K145" t="str">
            <v>satvikgupta1341@gmail.com</v>
          </cell>
          <cell r="L145">
            <v>9871004879</v>
          </cell>
          <cell r="M145" t="str">
            <v>No</v>
          </cell>
          <cell r="N145" t="str">
            <v>Form CA, BBA, Posession Letter, Allotment Letter, St. of acc.</v>
          </cell>
          <cell r="O145" t="str">
            <v>Bnak St of Owner, Identity Proof</v>
          </cell>
          <cell r="P145" t="str">
            <v>Yes</v>
          </cell>
          <cell r="Q145" t="str">
            <v>No</v>
          </cell>
          <cell r="R145" t="str">
            <v>No</v>
          </cell>
          <cell r="S145" t="str">
            <v>No</v>
          </cell>
          <cell r="T145" t="str">
            <v>No</v>
          </cell>
          <cell r="U145">
            <v>178.8</v>
          </cell>
          <cell r="V145">
            <v>45219</v>
          </cell>
          <cell r="W145">
            <v>40477</v>
          </cell>
          <cell r="Y145">
            <v>7237287.6000000006</v>
          </cell>
          <cell r="AF145">
            <v>0</v>
          </cell>
          <cell r="AM145" t="str">
            <v>Not Mentioned</v>
          </cell>
          <cell r="AN145">
            <v>9488340.9416767117</v>
          </cell>
          <cell r="AO145">
            <v>7360852</v>
          </cell>
          <cell r="AP145">
            <v>2127488.9416767121</v>
          </cell>
          <cell r="AQ145">
            <v>9488340.9416767117</v>
          </cell>
          <cell r="AR145">
            <v>44718</v>
          </cell>
          <cell r="AS145">
            <v>121452</v>
          </cell>
          <cell r="AT145">
            <v>44718</v>
          </cell>
          <cell r="AU145">
            <v>200000</v>
          </cell>
          <cell r="AV145">
            <v>44718</v>
          </cell>
          <cell r="AW145">
            <v>943076</v>
          </cell>
          <cell r="AX145">
            <v>44930</v>
          </cell>
          <cell r="AY145">
            <v>500000</v>
          </cell>
          <cell r="AZ145">
            <v>44930</v>
          </cell>
          <cell r="BA145">
            <v>500000</v>
          </cell>
          <cell r="BB145">
            <v>44943</v>
          </cell>
          <cell r="BC145">
            <v>1200000</v>
          </cell>
          <cell r="BD145">
            <v>45028</v>
          </cell>
          <cell r="BE145">
            <v>150000</v>
          </cell>
          <cell r="BF145">
            <v>45040</v>
          </cell>
          <cell r="BG145">
            <v>1000000</v>
          </cell>
          <cell r="BH145">
            <v>45064</v>
          </cell>
          <cell r="BI145">
            <v>-200000</v>
          </cell>
          <cell r="BJ145">
            <v>45257</v>
          </cell>
          <cell r="BK145">
            <v>200000</v>
          </cell>
          <cell r="BL145">
            <v>45292</v>
          </cell>
          <cell r="BM145">
            <v>1500000</v>
          </cell>
          <cell r="BN145">
            <v>45435</v>
          </cell>
          <cell r="BO145">
            <v>1073952</v>
          </cell>
          <cell r="BP145">
            <v>45435</v>
          </cell>
          <cell r="BQ145">
            <v>100000</v>
          </cell>
          <cell r="BR145">
            <v>45642</v>
          </cell>
          <cell r="BS145">
            <v>36186</v>
          </cell>
          <cell r="BT145">
            <v>45642</v>
          </cell>
          <cell r="BU145">
            <v>36186</v>
          </cell>
          <cell r="CF145" t="str">
            <v>Registry</v>
          </cell>
          <cell r="CG145" t="str">
            <v>Form CA</v>
          </cell>
          <cell r="CH145" t="str">
            <v>Registry</v>
          </cell>
          <cell r="CI145">
            <v>0</v>
          </cell>
          <cell r="CM145" t="str">
            <v>In Possession and Registry Still Pending</v>
          </cell>
        </row>
        <row r="146">
          <cell r="E146" t="str">
            <v>Verified</v>
          </cell>
          <cell r="F146">
            <v>142</v>
          </cell>
          <cell r="G146" t="str">
            <v>Harjeet Kaur</v>
          </cell>
          <cell r="H146" t="str">
            <v>A-7 ,Plot No.-40</v>
          </cell>
          <cell r="I146" t="str">
            <v>Plot no. 40 Street no. 7, Project Aspiration</v>
          </cell>
          <cell r="J146">
            <v>46122</v>
          </cell>
          <cell r="K146" t="str">
            <v xml:space="preserve">riddhijain.099@gmail.com
</v>
          </cell>
          <cell r="L146" t="str">
            <v>7042912039  </v>
          </cell>
          <cell r="M146" t="str">
            <v>No</v>
          </cell>
          <cell r="N146" t="str">
            <v>Form CA, BBA,, St. of acc.,Identity Proof,Cancelled Cheque</v>
          </cell>
          <cell r="O146" t="str">
            <v>Bank St. of Owner</v>
          </cell>
          <cell r="P146" t="str">
            <v>No</v>
          </cell>
          <cell r="Q146" t="str">
            <v>No</v>
          </cell>
          <cell r="R146" t="str">
            <v>No</v>
          </cell>
          <cell r="S146" t="str">
            <v>No</v>
          </cell>
          <cell r="T146" t="str">
            <v>No</v>
          </cell>
          <cell r="U146">
            <v>178.8</v>
          </cell>
          <cell r="W146">
            <v>61907</v>
          </cell>
          <cell r="X146">
            <v>553450</v>
          </cell>
          <cell r="Y146">
            <v>11622421.600000001</v>
          </cell>
          <cell r="Z146">
            <v>11646050</v>
          </cell>
          <cell r="AA146">
            <v>2474602</v>
          </cell>
          <cell r="AF146">
            <v>14120652</v>
          </cell>
          <cell r="AM146" t="str">
            <v>Mr. Mohit Goyal</v>
          </cell>
          <cell r="AN146">
            <v>15074978.599276712</v>
          </cell>
          <cell r="AO146">
            <v>11646050</v>
          </cell>
          <cell r="AP146">
            <v>3428928.5992767126</v>
          </cell>
          <cell r="AQ146">
            <v>15074978.599276712</v>
          </cell>
          <cell r="AR146">
            <v>44734</v>
          </cell>
          <cell r="AS146">
            <v>453760</v>
          </cell>
          <cell r="AT146">
            <v>44808</v>
          </cell>
          <cell r="AU146">
            <v>958640</v>
          </cell>
          <cell r="AV146">
            <v>44808</v>
          </cell>
          <cell r="AW146">
            <v>1800000</v>
          </cell>
          <cell r="AX146">
            <v>44808</v>
          </cell>
          <cell r="AY146">
            <v>500000</v>
          </cell>
          <cell r="AZ146">
            <v>44808</v>
          </cell>
          <cell r="BA146">
            <v>400000</v>
          </cell>
          <cell r="BB146">
            <v>44926</v>
          </cell>
          <cell r="BC146">
            <v>1700000</v>
          </cell>
          <cell r="BD146">
            <v>44934</v>
          </cell>
          <cell r="BE146">
            <v>1800000</v>
          </cell>
          <cell r="BF146">
            <v>45436</v>
          </cell>
          <cell r="BG146">
            <v>1</v>
          </cell>
          <cell r="BH146">
            <v>45440</v>
          </cell>
          <cell r="BI146">
            <v>2000000</v>
          </cell>
          <cell r="BJ146">
            <v>45440</v>
          </cell>
          <cell r="BK146">
            <v>1917425</v>
          </cell>
          <cell r="BL146">
            <v>45463</v>
          </cell>
          <cell r="BM146">
            <v>58112</v>
          </cell>
          <cell r="BN146">
            <v>45463</v>
          </cell>
          <cell r="BO146">
            <v>58112</v>
          </cell>
          <cell r="CF146" t="str">
            <v>Monetary &amp; Possession</v>
          </cell>
          <cell r="CG146" t="str">
            <v>Form CA</v>
          </cell>
          <cell r="CH146" t="str">
            <v>Registry</v>
          </cell>
          <cell r="CI146">
            <v>14120652</v>
          </cell>
          <cell r="CM146" t="str">
            <v xml:space="preserve">Not in Possession </v>
          </cell>
        </row>
        <row r="147">
          <cell r="E147" t="str">
            <v>Verified</v>
          </cell>
          <cell r="F147">
            <v>143</v>
          </cell>
          <cell r="G147" t="str">
            <v>Harish Yadav</v>
          </cell>
          <cell r="H147" t="str">
            <v>A-7 ,Plot No.-23</v>
          </cell>
          <cell r="I147" t="str">
            <v>Plot no. 23 Street no. 7, Project Aspiration</v>
          </cell>
          <cell r="J147">
            <v>46122</v>
          </cell>
          <cell r="K147" t="str">
            <v>harish.yadav0721@gmail.com</v>
          </cell>
          <cell r="L147" t="str">
            <v> 9868231057</v>
          </cell>
          <cell r="M147" t="str">
            <v>No</v>
          </cell>
          <cell r="N147" t="str">
            <v>Form CA, Posession Letter, Allotment Letter, St. of acc.,Identity Proof,Cancelled Cheque</v>
          </cell>
          <cell r="O147" t="str">
            <v>Bank St. of Owner, Identity Proof</v>
          </cell>
          <cell r="P147" t="str">
            <v>Yes</v>
          </cell>
          <cell r="Q147" t="str">
            <v>No</v>
          </cell>
          <cell r="R147" t="str">
            <v>No</v>
          </cell>
          <cell r="S147" t="str">
            <v>No</v>
          </cell>
          <cell r="T147" t="str">
            <v>No</v>
          </cell>
          <cell r="U147">
            <v>178.8</v>
          </cell>
          <cell r="W147">
            <v>72000</v>
          </cell>
          <cell r="Y147">
            <v>12873600</v>
          </cell>
          <cell r="Z147">
            <v>12873600</v>
          </cell>
          <cell r="AF147">
            <v>12873600</v>
          </cell>
          <cell r="AM147" t="str">
            <v>Not Mentioned</v>
          </cell>
          <cell r="AN147">
            <v>17173324.739024658</v>
          </cell>
          <cell r="AO147">
            <v>12897200</v>
          </cell>
          <cell r="AP147">
            <v>4276124.7390246568</v>
          </cell>
          <cell r="AQ147">
            <v>17173324.739024658</v>
          </cell>
          <cell r="AR147">
            <v>44659</v>
          </cell>
          <cell r="AS147">
            <v>1949750</v>
          </cell>
          <cell r="AT147">
            <v>44830</v>
          </cell>
          <cell r="AU147">
            <v>3199960</v>
          </cell>
          <cell r="AV147">
            <v>44942</v>
          </cell>
          <cell r="AW147">
            <v>1287360</v>
          </cell>
          <cell r="AX147">
            <v>44967</v>
          </cell>
          <cell r="AY147">
            <v>2093000</v>
          </cell>
          <cell r="AZ147">
            <v>44972</v>
          </cell>
          <cell r="BA147">
            <v>1387000</v>
          </cell>
          <cell r="BB147">
            <v>44973</v>
          </cell>
          <cell r="BC147">
            <v>540434</v>
          </cell>
          <cell r="BD147">
            <v>44980</v>
          </cell>
          <cell r="BE147">
            <v>1000000</v>
          </cell>
          <cell r="BF147">
            <v>45050</v>
          </cell>
          <cell r="BG147">
            <v>128736</v>
          </cell>
          <cell r="BH147">
            <v>45448</v>
          </cell>
          <cell r="BI147">
            <v>310960</v>
          </cell>
          <cell r="BJ147">
            <v>45448</v>
          </cell>
          <cell r="BK147">
            <v>1000000</v>
          </cell>
          <cell r="CF147" t="str">
            <v>Monetary &amp; Registry</v>
          </cell>
          <cell r="CG147" t="str">
            <v>Form CA</v>
          </cell>
          <cell r="CH147" t="str">
            <v>Registry</v>
          </cell>
          <cell r="CI147">
            <v>12873600</v>
          </cell>
          <cell r="CM147" t="str">
            <v>In Possession and Registry Still Pending</v>
          </cell>
        </row>
        <row r="148">
          <cell r="E148" t="str">
            <v>Unverified</v>
          </cell>
          <cell r="F148">
            <v>144</v>
          </cell>
          <cell r="G148" t="str">
            <v>Vishwajit Singh Jakhar</v>
          </cell>
          <cell r="H148" t="str">
            <v>A-4 ,Plot No.-29</v>
          </cell>
          <cell r="I148" t="str">
            <v>Plot no. 29 Street no. 4, Project Aspiration</v>
          </cell>
          <cell r="J148">
            <v>46122</v>
          </cell>
          <cell r="K148" t="str">
            <v> riddhijain.099@gmail.com</v>
          </cell>
          <cell r="L148" t="str">
            <v>7042912039  </v>
          </cell>
          <cell r="M148" t="str">
            <v>No</v>
          </cell>
          <cell r="N148" t="str">
            <v>Form CA, Cancelled Cheque,Identity card, St. of acc.,</v>
          </cell>
          <cell r="O148" t="str">
            <v>Welcome Letter, Posession Letter,BBA</v>
          </cell>
          <cell r="P148" t="str">
            <v>No</v>
          </cell>
          <cell r="Q148" t="str">
            <v>No</v>
          </cell>
          <cell r="R148" t="str">
            <v>No</v>
          </cell>
          <cell r="S148" t="str">
            <v>No</v>
          </cell>
          <cell r="T148" t="str">
            <v>No</v>
          </cell>
          <cell r="U148">
            <v>178.8</v>
          </cell>
          <cell r="W148">
            <v>0</v>
          </cell>
          <cell r="X148">
            <v>26820</v>
          </cell>
          <cell r="Y148">
            <v>26820</v>
          </cell>
          <cell r="Z148">
            <v>56320</v>
          </cell>
          <cell r="AA148">
            <v>2004</v>
          </cell>
          <cell r="AF148">
            <v>58324</v>
          </cell>
          <cell r="AM148" t="str">
            <v>Mr. Mohit Goyal</v>
          </cell>
          <cell r="AN148">
            <v>59293.467835616437</v>
          </cell>
          <cell r="AO148">
            <v>56320</v>
          </cell>
          <cell r="AP148">
            <v>2973.4678356164386</v>
          </cell>
          <cell r="AQ148">
            <v>59293.467835616437</v>
          </cell>
          <cell r="AR148">
            <v>45810</v>
          </cell>
          <cell r="AS148">
            <v>26820</v>
          </cell>
          <cell r="AT148">
            <v>45939</v>
          </cell>
          <cell r="AU148">
            <v>29500</v>
          </cell>
          <cell r="CF148" t="str">
            <v>Monetary &amp; Possession</v>
          </cell>
          <cell r="CG148" t="str">
            <v>Form CA</v>
          </cell>
          <cell r="CH148" t="str">
            <v>Registry</v>
          </cell>
          <cell r="CI148">
            <v>58324</v>
          </cell>
          <cell r="CM148" t="str">
            <v>Zero Consideration</v>
          </cell>
        </row>
        <row r="149">
          <cell r="E149" t="str">
            <v>Unverified</v>
          </cell>
          <cell r="F149">
            <v>145</v>
          </cell>
          <cell r="G149" t="str">
            <v>Vishwajit Singh Jakhar</v>
          </cell>
          <cell r="H149" t="str">
            <v>A-4 ,Plot No.-27</v>
          </cell>
          <cell r="I149" t="str">
            <v>Plot no. 27 Street no. 4, Project Aspiration</v>
          </cell>
          <cell r="J149">
            <v>46122</v>
          </cell>
          <cell r="K149" t="str">
            <v> riddhijain.099@gmail.com</v>
          </cell>
          <cell r="L149" t="str">
            <v>7042912039  </v>
          </cell>
          <cell r="M149" t="str">
            <v>No</v>
          </cell>
          <cell r="N149" t="str">
            <v>Form CA, Cancelled Cheque,Identity card, St. of acc.,</v>
          </cell>
          <cell r="O149" t="str">
            <v>Welcome Letter, Posession Letter,BBA</v>
          </cell>
          <cell r="P149" t="str">
            <v>No</v>
          </cell>
          <cell r="Q149" t="str">
            <v>No</v>
          </cell>
          <cell r="R149" t="str">
            <v>No</v>
          </cell>
          <cell r="S149" t="str">
            <v>No</v>
          </cell>
          <cell r="T149" t="str">
            <v>No</v>
          </cell>
          <cell r="U149">
            <v>178.8</v>
          </cell>
          <cell r="W149">
            <v>0</v>
          </cell>
          <cell r="X149">
            <v>26820</v>
          </cell>
          <cell r="Y149">
            <v>26820</v>
          </cell>
          <cell r="Z149">
            <v>56320</v>
          </cell>
          <cell r="AA149">
            <v>2004</v>
          </cell>
          <cell r="AF149">
            <v>58324</v>
          </cell>
          <cell r="AM149" t="str">
            <v>Mr. Mohit Goyal</v>
          </cell>
          <cell r="AN149">
            <v>59293.467835616437</v>
          </cell>
          <cell r="AO149">
            <v>56320</v>
          </cell>
          <cell r="AP149">
            <v>2973.4678356164386</v>
          </cell>
          <cell r="AQ149">
            <v>59293.467835616437</v>
          </cell>
          <cell r="AR149">
            <v>45810</v>
          </cell>
          <cell r="AS149">
            <v>26820</v>
          </cell>
          <cell r="AT149">
            <v>45939</v>
          </cell>
          <cell r="AU149">
            <v>29500</v>
          </cell>
          <cell r="CF149" t="str">
            <v>Monetary &amp; Possession</v>
          </cell>
          <cell r="CG149" t="str">
            <v>Form CA</v>
          </cell>
          <cell r="CH149" t="str">
            <v>Registry</v>
          </cell>
          <cell r="CI149">
            <v>58324</v>
          </cell>
          <cell r="CM149" t="str">
            <v>Zero Consideration</v>
          </cell>
        </row>
        <row r="150">
          <cell r="E150" t="str">
            <v>Verified</v>
          </cell>
          <cell r="F150">
            <v>146</v>
          </cell>
          <cell r="G150" t="str">
            <v>Rahul  Arora</v>
          </cell>
          <cell r="H150" t="str">
            <v>A-10 ,Plot No.-15</v>
          </cell>
          <cell r="I150" t="str">
            <v>Plot no. 15 Street no. 10, Project Aspiration</v>
          </cell>
          <cell r="J150">
            <v>46122</v>
          </cell>
          <cell r="K150" t="str">
            <v>rahul265218@gmail.com</v>
          </cell>
          <cell r="L150">
            <v>7827485795</v>
          </cell>
          <cell r="M150" t="str">
            <v>No</v>
          </cell>
          <cell r="N150" t="str">
            <v>Form CA, Cancelled Cheque,Identity card, St. of acc., Allotment Letter, BBA, Posession Letter,</v>
          </cell>
          <cell r="O150" t="str">
            <v>Welcome Letter</v>
          </cell>
          <cell r="P150" t="str">
            <v>Yes</v>
          </cell>
          <cell r="Q150" t="str">
            <v>No</v>
          </cell>
          <cell r="R150" t="str">
            <v>No</v>
          </cell>
          <cell r="S150" t="str">
            <v>No</v>
          </cell>
          <cell r="T150" t="str">
            <v>No</v>
          </cell>
          <cell r="U150">
            <v>131</v>
          </cell>
          <cell r="V150">
            <v>45006</v>
          </cell>
          <cell r="W150">
            <v>54600</v>
          </cell>
          <cell r="Y150">
            <v>7152600</v>
          </cell>
          <cell r="AF150">
            <v>7152600</v>
          </cell>
          <cell r="AM150" t="str">
            <v>Not Mentioned</v>
          </cell>
          <cell r="AN150">
            <v>9327244.7884493154</v>
          </cell>
          <cell r="AO150">
            <v>7165822</v>
          </cell>
          <cell r="AP150">
            <v>2161422.7884493149</v>
          </cell>
          <cell r="AQ150">
            <v>9327244.7884493154</v>
          </cell>
          <cell r="AR150">
            <v>44944</v>
          </cell>
          <cell r="AS150">
            <v>2200800</v>
          </cell>
          <cell r="AT150">
            <v>44966</v>
          </cell>
          <cell r="AU150">
            <v>661000</v>
          </cell>
          <cell r="AV150">
            <v>44987</v>
          </cell>
          <cell r="AW150">
            <v>1266000</v>
          </cell>
          <cell r="AX150">
            <v>45026</v>
          </cell>
          <cell r="AY150">
            <v>1950000</v>
          </cell>
          <cell r="AZ150">
            <v>45027</v>
          </cell>
          <cell r="BA150">
            <v>41278</v>
          </cell>
          <cell r="BB150">
            <v>45041</v>
          </cell>
          <cell r="BC150">
            <v>19500</v>
          </cell>
          <cell r="BD150">
            <v>45362</v>
          </cell>
          <cell r="BE150">
            <v>93385</v>
          </cell>
          <cell r="BF150">
            <v>45362</v>
          </cell>
          <cell r="BG150">
            <v>933859</v>
          </cell>
          <cell r="CF150" t="str">
            <v>Monetary &amp; Registry</v>
          </cell>
          <cell r="CG150" t="str">
            <v>Form CA</v>
          </cell>
          <cell r="CH150" t="str">
            <v>Registry</v>
          </cell>
          <cell r="CI150">
            <v>7152600</v>
          </cell>
          <cell r="CM150" t="str">
            <v>In Possession and Registry Still Pending</v>
          </cell>
        </row>
        <row r="151">
          <cell r="E151" t="str">
            <v>Unverified</v>
          </cell>
          <cell r="F151">
            <v>147</v>
          </cell>
          <cell r="G151" t="str">
            <v>Pavitdeep Kohli</v>
          </cell>
          <cell r="H151" t="str">
            <v>A-3 ,Plot No.-19</v>
          </cell>
          <cell r="I151" t="str">
            <v xml:space="preserve">Plot no. 19 Street no. 3, Project Aspiration </v>
          </cell>
          <cell r="J151">
            <v>46122</v>
          </cell>
          <cell r="K151" t="str">
            <v>ilp@ilp.co.in</v>
          </cell>
          <cell r="M151" t="str">
            <v>No</v>
          </cell>
          <cell r="N151" t="str">
            <v>Form CA, BBA,, Possession Letter</v>
          </cell>
          <cell r="O151" t="str">
            <v>Bank St. of Owner, Identity Proof, St. of Acc.</v>
          </cell>
          <cell r="P151" t="str">
            <v>Yes</v>
          </cell>
          <cell r="Q151" t="str">
            <v>No</v>
          </cell>
          <cell r="R151" t="str">
            <v>No</v>
          </cell>
          <cell r="S151" t="str">
            <v>No</v>
          </cell>
          <cell r="T151" t="str">
            <v>No</v>
          </cell>
          <cell r="U151">
            <v>131</v>
          </cell>
          <cell r="V151">
            <v>44844</v>
          </cell>
          <cell r="Y151">
            <v>0</v>
          </cell>
          <cell r="Z151">
            <v>0</v>
          </cell>
          <cell r="AF151">
            <v>0</v>
          </cell>
          <cell r="AM151" t="str">
            <v>Mr.Krit Narayan Mishra</v>
          </cell>
          <cell r="AN151">
            <v>0</v>
          </cell>
          <cell r="AO151">
            <v>0</v>
          </cell>
          <cell r="AP151">
            <v>0</v>
          </cell>
          <cell r="AQ151">
            <v>0</v>
          </cell>
          <cell r="CF151" t="str">
            <v>Registry</v>
          </cell>
          <cell r="CG151" t="str">
            <v>Form CA</v>
          </cell>
          <cell r="CH151" t="str">
            <v>Registry</v>
          </cell>
          <cell r="CI151">
            <v>0</v>
          </cell>
          <cell r="CJ151">
            <v>0</v>
          </cell>
          <cell r="CM151" t="str">
            <v>In Possession and Registry Still Pending</v>
          </cell>
        </row>
        <row r="152">
          <cell r="E152" t="str">
            <v>Verified</v>
          </cell>
          <cell r="F152">
            <v>148</v>
          </cell>
          <cell r="G152" t="str">
            <v>Amitdeep Kohli</v>
          </cell>
          <cell r="H152" t="str">
            <v>A-3 ,Plot No.-17</v>
          </cell>
          <cell r="I152" t="str">
            <v>Plot:-17, Stret:-A-3, Vatika Aspirations</v>
          </cell>
          <cell r="J152">
            <v>46122</v>
          </cell>
          <cell r="K152" t="str">
            <v>ilp@ilp.co.in</v>
          </cell>
          <cell r="M152" t="str">
            <v>No</v>
          </cell>
          <cell r="N152" t="str">
            <v xml:space="preserve">Form CA, BBA, Possession Letter, Payment Receipt, </v>
          </cell>
          <cell r="O152" t="str">
            <v>Identity card,  St. of acc., Bank St. of Owner</v>
          </cell>
          <cell r="P152" t="str">
            <v>Yes</v>
          </cell>
          <cell r="Q152" t="str">
            <v>No</v>
          </cell>
          <cell r="R152" t="str">
            <v>No</v>
          </cell>
          <cell r="S152" t="str">
            <v>No</v>
          </cell>
          <cell r="T152" t="str">
            <v>No</v>
          </cell>
          <cell r="U152">
            <v>131</v>
          </cell>
          <cell r="V152">
            <v>44844</v>
          </cell>
          <cell r="Y152">
            <v>0</v>
          </cell>
          <cell r="Z152">
            <v>0</v>
          </cell>
          <cell r="AF152">
            <v>0</v>
          </cell>
          <cell r="AM152" t="str">
            <v>Mr.Krit Narayan Mishra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  <cell r="CF152" t="str">
            <v>Registry</v>
          </cell>
          <cell r="CG152" t="str">
            <v>Form CA</v>
          </cell>
          <cell r="CH152" t="str">
            <v>Registry</v>
          </cell>
          <cell r="CI152">
            <v>0</v>
          </cell>
          <cell r="CJ152">
            <v>0</v>
          </cell>
          <cell r="CM152" t="str">
            <v>In Possession and Registry Still Pending</v>
          </cell>
        </row>
        <row r="153">
          <cell r="E153" t="str">
            <v>Verified</v>
          </cell>
          <cell r="F153">
            <v>149</v>
          </cell>
          <cell r="G153" t="str">
            <v>Peeyush Jain</v>
          </cell>
          <cell r="H153" t="str">
            <v>A-10 ,Plot No.-36</v>
          </cell>
          <cell r="I153" t="str">
            <v>Plot:-36, Street:- A-10</v>
          </cell>
          <cell r="J153">
            <v>46122</v>
          </cell>
          <cell r="K153" t="str">
            <v>jainp.peeyush@gmail.com</v>
          </cell>
          <cell r="L153">
            <v>9873082902</v>
          </cell>
          <cell r="M153" t="str">
            <v>No</v>
          </cell>
          <cell r="N153" t="str">
            <v xml:space="preserve">Form CA, BBA, Alotment Letter, Identity Card, </v>
          </cell>
          <cell r="O153" t="str">
            <v xml:space="preserve"> Bank St. of Owner</v>
          </cell>
          <cell r="P153" t="str">
            <v>No</v>
          </cell>
          <cell r="Q153" t="str">
            <v>No</v>
          </cell>
          <cell r="R153" t="str">
            <v>No</v>
          </cell>
          <cell r="S153" t="str">
            <v>No</v>
          </cell>
          <cell r="T153" t="str">
            <v>No</v>
          </cell>
          <cell r="U153">
            <v>113.12</v>
          </cell>
          <cell r="V153">
            <v>46051</v>
          </cell>
          <cell r="Y153">
            <v>0</v>
          </cell>
          <cell r="Z153">
            <v>5090400</v>
          </cell>
          <cell r="AA153">
            <v>2215000</v>
          </cell>
          <cell r="AF153">
            <v>7305400</v>
          </cell>
          <cell r="AM153" t="str">
            <v>Mr.Krit Narayan Mishra</v>
          </cell>
          <cell r="AN153">
            <v>6859704.88109589</v>
          </cell>
          <cell r="AO153">
            <v>5090400</v>
          </cell>
          <cell r="AP153">
            <v>1769304.8810958904</v>
          </cell>
          <cell r="AQ153">
            <v>6859704.88109589</v>
          </cell>
          <cell r="AR153">
            <v>44662</v>
          </cell>
          <cell r="AS153">
            <v>2432000</v>
          </cell>
          <cell r="AT153">
            <v>44734</v>
          </cell>
          <cell r="AU153">
            <v>958000</v>
          </cell>
          <cell r="AV153">
            <v>45278</v>
          </cell>
          <cell r="AW153">
            <v>1700400</v>
          </cell>
          <cell r="CF153" t="str">
            <v>Monetary &amp; Registry</v>
          </cell>
          <cell r="CG153" t="str">
            <v>Form CA</v>
          </cell>
          <cell r="CH153" t="str">
            <v>Registry</v>
          </cell>
          <cell r="CI153">
            <v>7305400</v>
          </cell>
          <cell r="CJ153">
            <v>7305400</v>
          </cell>
          <cell r="CM153" t="str">
            <v xml:space="preserve">Not in Possession </v>
          </cell>
        </row>
        <row r="154">
          <cell r="E154" t="str">
            <v>Verified</v>
          </cell>
          <cell r="F154">
            <v>150</v>
          </cell>
          <cell r="G154" t="str">
            <v xml:space="preserve">Shalini Khanna </v>
          </cell>
          <cell r="H154" t="str">
            <v>A-2 ,Plot No.-5</v>
          </cell>
          <cell r="I154" t="str">
            <v>Plot:5, Street:- A-2, Vatika Aspirations</v>
          </cell>
          <cell r="J154">
            <v>46122</v>
          </cell>
          <cell r="K154" t="str">
            <v>dnkshalini@gmail.com</v>
          </cell>
          <cell r="L154">
            <v>9312890289</v>
          </cell>
          <cell r="M154" t="str">
            <v>No</v>
          </cell>
          <cell r="N154" t="str">
            <v>Form CA, BBA, St. of acc.,  Allotment Letter, Posession Letter,</v>
          </cell>
          <cell r="O154" t="str">
            <v>Bank St. of Owner, Identity Proof</v>
          </cell>
          <cell r="P154" t="str">
            <v>Yes</v>
          </cell>
          <cell r="Q154" t="str">
            <v>No</v>
          </cell>
          <cell r="R154" t="str">
            <v>No</v>
          </cell>
          <cell r="S154" t="str">
            <v>No</v>
          </cell>
          <cell r="T154" t="str">
            <v>No</v>
          </cell>
          <cell r="U154">
            <v>178.8</v>
          </cell>
          <cell r="V154">
            <v>46010</v>
          </cell>
          <cell r="W154">
            <v>75000</v>
          </cell>
          <cell r="Y154">
            <v>13410000</v>
          </cell>
          <cell r="Z154">
            <v>13410000</v>
          </cell>
          <cell r="AA154">
            <v>29500</v>
          </cell>
          <cell r="AF154">
            <v>13439500</v>
          </cell>
          <cell r="AM154" t="str">
            <v>Mr. Mohit Goyal</v>
          </cell>
          <cell r="AN154">
            <v>15764130.958465753</v>
          </cell>
          <cell r="AO154">
            <v>15413240</v>
          </cell>
          <cell r="AP154">
            <v>350890.95846575347</v>
          </cell>
          <cell r="AQ154">
            <v>15764130.958465753</v>
          </cell>
          <cell r="AR154">
            <v>45979</v>
          </cell>
          <cell r="AS154">
            <v>7639620</v>
          </cell>
          <cell r="AT154">
            <v>45979</v>
          </cell>
          <cell r="AU154">
            <v>7639620</v>
          </cell>
          <cell r="AV154">
            <v>45986</v>
          </cell>
          <cell r="AW154">
            <v>134000</v>
          </cell>
          <cell r="CF154" t="str">
            <v>Monetary &amp; Possession</v>
          </cell>
          <cell r="CG154" t="str">
            <v>Form CA</v>
          </cell>
          <cell r="CH154" t="str">
            <v>Registry</v>
          </cell>
          <cell r="CI154">
            <v>13439500</v>
          </cell>
          <cell r="CJ154">
            <v>13439500</v>
          </cell>
          <cell r="CM154" t="str">
            <v>In Possession and Registry Still Pending</v>
          </cell>
        </row>
        <row r="155">
          <cell r="E155" t="str">
            <v>Verified</v>
          </cell>
          <cell r="F155">
            <v>151</v>
          </cell>
          <cell r="G155" t="str">
            <v>Raj Bir Singh</v>
          </cell>
          <cell r="H155" t="str">
            <v>A-2 ,Plot No.-14</v>
          </cell>
          <cell r="I155" t="str">
            <v xml:space="preserve">Plot no. 14 Street no. 2, Project Aspiration </v>
          </cell>
          <cell r="J155">
            <v>46122</v>
          </cell>
          <cell r="K155" t="str">
            <v>mail@abhijeetgupta.in</v>
          </cell>
          <cell r="L155">
            <v>9267919004</v>
          </cell>
          <cell r="M155" t="str">
            <v>No</v>
          </cell>
          <cell r="N155" t="str">
            <v>Form CA, BBA, Identity card, St. of acc .(Un-Updated), Letter of Allotment</v>
          </cell>
          <cell r="O155" t="str">
            <v>St. of Acc., Bank St. of Owner</v>
          </cell>
          <cell r="P155" t="str">
            <v>No</v>
          </cell>
          <cell r="Q155" t="str">
            <v>No</v>
          </cell>
          <cell r="R155" t="str">
            <v>No</v>
          </cell>
          <cell r="S155" t="str">
            <v>No</v>
          </cell>
          <cell r="T155" t="str">
            <v>No</v>
          </cell>
          <cell r="U155">
            <v>136.6</v>
          </cell>
          <cell r="W155">
            <v>58770</v>
          </cell>
          <cell r="Y155">
            <v>8027982</v>
          </cell>
          <cell r="Z155">
            <v>6464100</v>
          </cell>
          <cell r="AA155">
            <v>1359504</v>
          </cell>
          <cell r="AF155">
            <v>7823604</v>
          </cell>
          <cell r="AM155" t="str">
            <v>Not Mentioned</v>
          </cell>
          <cell r="AN155">
            <v>7251294.8489972604</v>
          </cell>
          <cell r="AO155">
            <v>5551600</v>
          </cell>
          <cell r="AP155">
            <v>1699694.8489972602</v>
          </cell>
          <cell r="AQ155">
            <v>7251294.8489972604</v>
          </cell>
          <cell r="AR155">
            <v>44888</v>
          </cell>
          <cell r="AS155">
            <v>900000</v>
          </cell>
          <cell r="AT155">
            <v>44888</v>
          </cell>
          <cell r="AU155">
            <v>900000</v>
          </cell>
          <cell r="AV155">
            <v>44888</v>
          </cell>
          <cell r="AW155">
            <v>100000</v>
          </cell>
          <cell r="AX155">
            <v>44889</v>
          </cell>
          <cell r="AY155">
            <v>1227999</v>
          </cell>
          <cell r="AZ155">
            <v>44928</v>
          </cell>
          <cell r="BA155">
            <v>1000000</v>
          </cell>
          <cell r="BB155">
            <v>44949</v>
          </cell>
          <cell r="BC155">
            <v>700000</v>
          </cell>
          <cell r="BD155">
            <v>45785</v>
          </cell>
          <cell r="BE155">
            <v>500000</v>
          </cell>
          <cell r="BF155">
            <v>45816</v>
          </cell>
          <cell r="BG155">
            <v>123601</v>
          </cell>
          <cell r="BH155">
            <v>45816</v>
          </cell>
          <cell r="BI155">
            <v>100000</v>
          </cell>
          <cell r="CF155" t="str">
            <v>Monetary &amp; Registry</v>
          </cell>
          <cell r="CG155" t="str">
            <v>Form CA</v>
          </cell>
          <cell r="CH155" t="str">
            <v>Registry</v>
          </cell>
          <cell r="CI155">
            <v>7823604</v>
          </cell>
          <cell r="CJ155">
            <v>7823604</v>
          </cell>
          <cell r="CM155" t="str">
            <v xml:space="preserve">Not in Possession </v>
          </cell>
        </row>
        <row r="156">
          <cell r="E156" t="str">
            <v>Verified</v>
          </cell>
          <cell r="F156">
            <v>152</v>
          </cell>
          <cell r="G156" t="str">
            <v>SSL Infrastructure Pvt. Ltd.</v>
          </cell>
          <cell r="H156" t="str">
            <v>34 Plots (4309 Sq. Yds.)</v>
          </cell>
          <cell r="I156" t="str">
            <v>34 Plot</v>
          </cell>
          <cell r="J156">
            <v>46122</v>
          </cell>
          <cell r="K156" t="str">
            <v>Compliance@ssdpl.in</v>
          </cell>
          <cell r="M156" t="str">
            <v>No</v>
          </cell>
          <cell r="N156" t="str">
            <v>Form CA and other Anexures</v>
          </cell>
          <cell r="O156" t="str">
            <v>Nil</v>
          </cell>
          <cell r="P156" t="str">
            <v>No</v>
          </cell>
          <cell r="Q156" t="str">
            <v>No</v>
          </cell>
          <cell r="R156" t="str">
            <v>No</v>
          </cell>
          <cell r="S156" t="str">
            <v>No</v>
          </cell>
          <cell r="T156" t="str">
            <v>No</v>
          </cell>
          <cell r="Z156">
            <v>308150400</v>
          </cell>
          <cell r="AF156">
            <v>308150400</v>
          </cell>
          <cell r="AM156" t="str">
            <v>Mr. Mohit Goyal</v>
          </cell>
          <cell r="AN156">
            <v>458610310</v>
          </cell>
          <cell r="AO156">
            <v>308150400</v>
          </cell>
          <cell r="AP156">
            <v>121352965.5688767</v>
          </cell>
          <cell r="AQ156">
            <v>429503365.56887668</v>
          </cell>
          <cell r="AR156">
            <v>44705</v>
          </cell>
          <cell r="AS156">
            <v>268000320</v>
          </cell>
          <cell r="AT156">
            <v>44859</v>
          </cell>
          <cell r="AU156">
            <v>40150080</v>
          </cell>
          <cell r="CF156" t="str">
            <v>Monetary &amp; Possession</v>
          </cell>
          <cell r="CG156" t="str">
            <v>Form CA</v>
          </cell>
          <cell r="CH156" t="str">
            <v>Other than Registry</v>
          </cell>
          <cell r="CI156">
            <v>308150400</v>
          </cell>
          <cell r="CJ156">
            <v>308150400</v>
          </cell>
          <cell r="CM156" t="str">
            <v xml:space="preserve">Not in Possession </v>
          </cell>
        </row>
        <row r="157">
          <cell r="E157" t="str">
            <v>Verified</v>
          </cell>
          <cell r="F157">
            <v>153</v>
          </cell>
          <cell r="G157" t="str">
            <v>Babita Karla</v>
          </cell>
          <cell r="H157" t="str">
            <v>A-7 ,Plot No.-19</v>
          </cell>
          <cell r="I157" t="str">
            <v>Plot no. 19 Street no. 7, Project Aspiration</v>
          </cell>
          <cell r="J157">
            <v>46122</v>
          </cell>
          <cell r="K157" t="str">
            <v>prakashindustries38@gmail.com</v>
          </cell>
          <cell r="L157">
            <v>9871282718</v>
          </cell>
          <cell r="M157" t="str">
            <v>No</v>
          </cell>
          <cell r="N157" t="str">
            <v>Form CA, Allotment Letter, Welcome Letter, St. f acc. Cancelled Cheque</v>
          </cell>
          <cell r="O157" t="str">
            <v>Bank St. of Owner</v>
          </cell>
          <cell r="P157" t="str">
            <v>No</v>
          </cell>
          <cell r="Q157" t="str">
            <v>No</v>
          </cell>
          <cell r="R157" t="str">
            <v>No</v>
          </cell>
          <cell r="S157" t="str">
            <v>No</v>
          </cell>
          <cell r="T157" t="str">
            <v>No</v>
          </cell>
          <cell r="U157">
            <v>178.8</v>
          </cell>
          <cell r="W157">
            <v>38325</v>
          </cell>
          <cell r="Y157">
            <v>6852510</v>
          </cell>
          <cell r="Z157">
            <v>6918310</v>
          </cell>
          <cell r="AA157">
            <v>4439283</v>
          </cell>
          <cell r="AF157">
            <v>11357593</v>
          </cell>
          <cell r="AM157" t="str">
            <v>Mr.Krit Narayan Mishra</v>
          </cell>
          <cell r="AN157">
            <v>9014187.1586301364</v>
          </cell>
          <cell r="AO157">
            <v>6918309</v>
          </cell>
          <cell r="AP157">
            <v>2095878.1586301371</v>
          </cell>
          <cell r="AQ157">
            <v>9014187.1586301364</v>
          </cell>
          <cell r="AR157">
            <v>44937</v>
          </cell>
          <cell r="AS157">
            <v>2830000</v>
          </cell>
          <cell r="AT157">
            <v>45525</v>
          </cell>
          <cell r="AU157">
            <v>538790</v>
          </cell>
          <cell r="AV157">
            <v>45602</v>
          </cell>
          <cell r="AW157">
            <v>68524</v>
          </cell>
          <cell r="AX157">
            <v>45685</v>
          </cell>
          <cell r="AY157">
            <v>-975000</v>
          </cell>
          <cell r="AZ157">
            <v>45685</v>
          </cell>
          <cell r="BA157">
            <v>-955000</v>
          </cell>
          <cell r="BB157">
            <v>45819</v>
          </cell>
          <cell r="BC157">
            <v>1526407</v>
          </cell>
          <cell r="BD157">
            <v>45824</v>
          </cell>
          <cell r="BE157">
            <v>403585</v>
          </cell>
          <cell r="BF157">
            <v>45831</v>
          </cell>
          <cell r="BG157">
            <v>42200</v>
          </cell>
          <cell r="BH157">
            <v>44936</v>
          </cell>
          <cell r="BI157">
            <v>2438803</v>
          </cell>
          <cell r="BJ157">
            <v>44937</v>
          </cell>
          <cell r="BK157">
            <v>1000000</v>
          </cell>
          <cell r="CG157" t="str">
            <v>Form CA</v>
          </cell>
          <cell r="CJ157">
            <v>11357593</v>
          </cell>
          <cell r="CM157" t="str">
            <v xml:space="preserve">Not in Possession </v>
          </cell>
        </row>
        <row r="158">
          <cell r="E158" t="str">
            <v>Verified</v>
          </cell>
          <cell r="F158">
            <v>154</v>
          </cell>
          <cell r="G158" t="str">
            <v>Arvind Prasad Gupta</v>
          </cell>
          <cell r="H158" t="str">
            <v>A-10 ,Plot No.-4</v>
          </cell>
          <cell r="I158" t="str">
            <v>Plot no.4 Street no. 10, Project Aspiration</v>
          </cell>
          <cell r="J158">
            <v>46122</v>
          </cell>
          <cell r="K158" t="str">
            <v>kneeshoulder2006@gmail.com</v>
          </cell>
          <cell r="M158" t="str">
            <v>No</v>
          </cell>
          <cell r="N158" t="str">
            <v xml:space="preserve">Form CA, Allotment Letter, St. of acc., Posession Letter, </v>
          </cell>
          <cell r="O158" t="str">
            <v>Identity Proof, Bank St. of Owner</v>
          </cell>
          <cell r="P158" t="str">
            <v>Yes</v>
          </cell>
          <cell r="Q158" t="str">
            <v>No</v>
          </cell>
          <cell r="R158" t="str">
            <v>No</v>
          </cell>
          <cell r="S158" t="str">
            <v>No</v>
          </cell>
          <cell r="T158" t="str">
            <v>No</v>
          </cell>
          <cell r="U158">
            <v>113.12</v>
          </cell>
          <cell r="V158">
            <v>45145</v>
          </cell>
          <cell r="W158">
            <v>75000</v>
          </cell>
          <cell r="Y158">
            <v>8484000</v>
          </cell>
          <cell r="Z158">
            <v>8484000</v>
          </cell>
          <cell r="AF158">
            <v>8484000</v>
          </cell>
          <cell r="AM158" t="str">
            <v>Not Mentioned</v>
          </cell>
          <cell r="AN158">
            <v>11240990.495517809</v>
          </cell>
          <cell r="AO158">
            <v>8507600</v>
          </cell>
          <cell r="AP158">
            <v>2733390.4955178085</v>
          </cell>
          <cell r="AQ158">
            <v>11240990.495517809</v>
          </cell>
          <cell r="AR158">
            <v>44719</v>
          </cell>
          <cell r="AS158">
            <v>3038846</v>
          </cell>
          <cell r="AT158">
            <v>44735</v>
          </cell>
          <cell r="AU158">
            <v>400000</v>
          </cell>
          <cell r="AV158">
            <v>45082</v>
          </cell>
          <cell r="AW158">
            <v>1500000</v>
          </cell>
          <cell r="AX158">
            <v>45098</v>
          </cell>
          <cell r="AY158">
            <v>1500000</v>
          </cell>
          <cell r="AZ158">
            <v>45210</v>
          </cell>
          <cell r="BA158">
            <v>28280</v>
          </cell>
          <cell r="BB158">
            <v>45210</v>
          </cell>
          <cell r="BC158">
            <v>1212735</v>
          </cell>
          <cell r="BD158">
            <v>45212</v>
          </cell>
          <cell r="BE158">
            <v>827739</v>
          </cell>
          <cell r="CG158" t="str">
            <v>Form CA</v>
          </cell>
          <cell r="CJ158">
            <v>8484000</v>
          </cell>
          <cell r="CM158" t="str">
            <v>In Possession and Registry Still Pending</v>
          </cell>
        </row>
        <row r="159">
          <cell r="E159" t="str">
            <v>Verified</v>
          </cell>
          <cell r="F159">
            <v>155</v>
          </cell>
          <cell r="G159" t="str">
            <v>Annu Singh Tanwar and Garima Bohra</v>
          </cell>
          <cell r="H159" t="str">
            <v>A-9 ,Plot No.-12</v>
          </cell>
          <cell r="I159" t="str">
            <v>Plot no. 12 Street no. 9, Vatika Aspiration</v>
          </cell>
          <cell r="J159">
            <v>46122</v>
          </cell>
          <cell r="K159" t="str">
            <v>annutanwar03@hotmail.com</v>
          </cell>
          <cell r="M159" t="str">
            <v>No</v>
          </cell>
          <cell r="N159" t="str">
            <v xml:space="preserve">St. of acc., Welcome letter, Allotment Letter, Form CA, </v>
          </cell>
          <cell r="O159" t="str">
            <v>Bank St. of Owner, BBA, Idnetity Proof, Possession Letter , if Any</v>
          </cell>
          <cell r="P159" t="str">
            <v>No</v>
          </cell>
          <cell r="Q159" t="str">
            <v>No</v>
          </cell>
          <cell r="R159" t="str">
            <v>No</v>
          </cell>
          <cell r="S159" t="str">
            <v>No</v>
          </cell>
          <cell r="T159" t="str">
            <v>No</v>
          </cell>
          <cell r="U159">
            <v>178.8</v>
          </cell>
          <cell r="W159">
            <v>75000</v>
          </cell>
          <cell r="X159">
            <v>312900</v>
          </cell>
          <cell r="Y159">
            <v>13722900</v>
          </cell>
          <cell r="Z159">
            <v>13615171</v>
          </cell>
          <cell r="AM159" t="str">
            <v>Not Mentioned</v>
          </cell>
          <cell r="AN159">
            <v>15204705.752536986</v>
          </cell>
          <cell r="AO159">
            <v>13615171</v>
          </cell>
          <cell r="AP159">
            <v>1589534.7525369863</v>
          </cell>
          <cell r="AQ159">
            <v>15204705.752536986</v>
          </cell>
          <cell r="AR159">
            <v>45520</v>
          </cell>
          <cell r="AS159">
            <v>1000000</v>
          </cell>
          <cell r="AT159">
            <v>45525</v>
          </cell>
          <cell r="AU159">
            <v>-1000000</v>
          </cell>
          <cell r="AV159">
            <v>45547</v>
          </cell>
          <cell r="AW159">
            <v>1000000</v>
          </cell>
          <cell r="AX159">
            <v>45604</v>
          </cell>
          <cell r="AY159">
            <v>1500000</v>
          </cell>
          <cell r="AZ159">
            <v>45610</v>
          </cell>
          <cell r="BA159">
            <v>1534800</v>
          </cell>
          <cell r="BB159">
            <v>45684</v>
          </cell>
          <cell r="BC159">
            <v>4000000</v>
          </cell>
          <cell r="BD159">
            <v>45689</v>
          </cell>
          <cell r="BE159">
            <v>-500000</v>
          </cell>
          <cell r="BF159">
            <v>45692</v>
          </cell>
          <cell r="BG159">
            <v>1700000</v>
          </cell>
          <cell r="BH159">
            <v>45694</v>
          </cell>
          <cell r="BI159">
            <v>1500000</v>
          </cell>
          <cell r="BJ159">
            <v>45696</v>
          </cell>
          <cell r="BK159">
            <v>341000</v>
          </cell>
          <cell r="BL159">
            <v>45699</v>
          </cell>
          <cell r="BM159">
            <v>3509871</v>
          </cell>
          <cell r="BN159">
            <v>45702</v>
          </cell>
          <cell r="BO159">
            <v>-1000000</v>
          </cell>
          <cell r="BP159">
            <v>45804</v>
          </cell>
          <cell r="BQ159">
            <v>29500</v>
          </cell>
          <cell r="CG159" t="str">
            <v>Form CA</v>
          </cell>
          <cell r="CI159">
            <v>0</v>
          </cell>
          <cell r="CM159" t="str">
            <v xml:space="preserve">Not in Possession </v>
          </cell>
        </row>
        <row r="160">
          <cell r="E160" t="str">
            <v>Verified</v>
          </cell>
          <cell r="F160">
            <v>156</v>
          </cell>
          <cell r="G160" t="str">
            <v>Saisrushti (Devanahalli-Lakshmipura) Project Privte Limited</v>
          </cell>
          <cell r="H160" t="str">
            <v>91 Plots (Area 15458.20 Sq. Yd.)</v>
          </cell>
          <cell r="I160" t="str">
            <v>91 Plots (Area 15458.20)</v>
          </cell>
          <cell r="J160">
            <v>46122</v>
          </cell>
          <cell r="K160" t="str">
            <v>Compliance@ssdpl.in</v>
          </cell>
          <cell r="M160" t="str">
            <v>No</v>
          </cell>
          <cell r="N160" t="str">
            <v>Form CA, Identity card, Agreement to sell, Details of plots,</v>
          </cell>
          <cell r="O160" t="str">
            <v>Cancelled Cheque, Payment receipt,Claim calculation, St. of acc., Payment proof, Allotment letter, Posession Letter, BBA</v>
          </cell>
          <cell r="P160" t="str">
            <v>No</v>
          </cell>
          <cell r="Q160" t="str">
            <v>No</v>
          </cell>
          <cell r="R160" t="str">
            <v>No</v>
          </cell>
          <cell r="S160" t="str">
            <v>No</v>
          </cell>
          <cell r="T160" t="str">
            <v>No</v>
          </cell>
          <cell r="U160">
            <v>15458.2</v>
          </cell>
          <cell r="Y160">
            <v>0</v>
          </cell>
          <cell r="Z160">
            <v>1187189760</v>
          </cell>
          <cell r="AF160">
            <v>1187189760</v>
          </cell>
          <cell r="AM160" t="str">
            <v>Mr. Mohit Goyal</v>
          </cell>
          <cell r="AN160">
            <v>1702451428</v>
          </cell>
          <cell r="AO160">
            <v>1187189760</v>
          </cell>
          <cell r="AP160">
            <v>423992625.62893152</v>
          </cell>
          <cell r="AQ160">
            <v>1611182385.6289315</v>
          </cell>
          <cell r="AR160">
            <v>44849</v>
          </cell>
          <cell r="AS160">
            <v>1187189760</v>
          </cell>
          <cell r="CF160" t="str">
            <v>Monetary &amp; Possession</v>
          </cell>
          <cell r="CG160" t="str">
            <v>Form CA</v>
          </cell>
          <cell r="CH160" t="str">
            <v>Other than Registry</v>
          </cell>
          <cell r="CI160">
            <v>1187189760</v>
          </cell>
          <cell r="CM160" t="str">
            <v xml:space="preserve">Not in Possession </v>
          </cell>
        </row>
        <row r="161">
          <cell r="E161" t="str">
            <v>Verified</v>
          </cell>
          <cell r="F161">
            <v>157</v>
          </cell>
          <cell r="G161" t="str">
            <v>Manoj Arora &amp;  Rangeela Arora</v>
          </cell>
          <cell r="H161" t="str">
            <v>A-9 ,Plot No.-3</v>
          </cell>
          <cell r="I161" t="str">
            <v>Plot No. 3, Street 9, Project Aspiration</v>
          </cell>
          <cell r="J161">
            <v>46122</v>
          </cell>
          <cell r="K161" t="str">
            <v>aroramanoj197@gmail.com</v>
          </cell>
          <cell r="L161">
            <v>9350634620</v>
          </cell>
          <cell r="M161" t="str">
            <v>No</v>
          </cell>
          <cell r="N161" t="str">
            <v>Form CA, BBA (Incomeplete) , Identity Proof, St. of acc.</v>
          </cell>
          <cell r="O161" t="str">
            <v>BBA, Bank st of Owner</v>
          </cell>
          <cell r="P161" t="str">
            <v>No</v>
          </cell>
          <cell r="Q161" t="str">
            <v>No</v>
          </cell>
          <cell r="R161" t="str">
            <v>No</v>
          </cell>
          <cell r="S161" t="str">
            <v>No</v>
          </cell>
          <cell r="T161" t="str">
            <v>No</v>
          </cell>
          <cell r="U161">
            <v>178.8</v>
          </cell>
          <cell r="W161">
            <v>30006.699999999997</v>
          </cell>
          <cell r="Y161">
            <v>5365197.96</v>
          </cell>
          <cell r="Z161">
            <v>4218400</v>
          </cell>
          <cell r="AA161">
            <v>1095588</v>
          </cell>
          <cell r="AF161">
            <v>5313988</v>
          </cell>
          <cell r="AM161" t="str">
            <v>Mr.Krit Narayan Mishra</v>
          </cell>
          <cell r="AN161">
            <v>5314432.7923287675</v>
          </cell>
          <cell r="AO161">
            <v>4218400</v>
          </cell>
          <cell r="AP161">
            <v>1096032.7923287672</v>
          </cell>
          <cell r="AQ161">
            <v>5314432.7923287675</v>
          </cell>
          <cell r="AR161">
            <v>44959</v>
          </cell>
          <cell r="AS161">
            <v>3168400</v>
          </cell>
          <cell r="AT161">
            <v>45087</v>
          </cell>
          <cell r="AU161">
            <v>50000</v>
          </cell>
          <cell r="AV161">
            <v>45875</v>
          </cell>
          <cell r="AW161">
            <v>100</v>
          </cell>
          <cell r="AX161">
            <v>45876</v>
          </cell>
          <cell r="AY161">
            <v>999900</v>
          </cell>
          <cell r="CF161" t="str">
            <v>Monetary &amp; Possession</v>
          </cell>
          <cell r="CG161" t="str">
            <v>Form CA</v>
          </cell>
          <cell r="CH161" t="str">
            <v>Other than Registry</v>
          </cell>
          <cell r="CI161">
            <v>5313988</v>
          </cell>
          <cell r="CM161" t="str">
            <v xml:space="preserve">Not in Possession </v>
          </cell>
        </row>
        <row r="162">
          <cell r="E162" t="str">
            <v>Unverified</v>
          </cell>
          <cell r="F162">
            <v>158</v>
          </cell>
          <cell r="G162" t="str">
            <v>Poonam Yadav</v>
          </cell>
          <cell r="H162" t="str">
            <v>A-6 ,Plot No.-15</v>
          </cell>
          <cell r="I162" t="str">
            <v>Plot:-15, Street: A-6, Vatika Aspirations</v>
          </cell>
          <cell r="J162">
            <v>46122</v>
          </cell>
          <cell r="K162" t="str">
            <v>yadav26bs@gmailcom</v>
          </cell>
          <cell r="L162">
            <v>9868960710</v>
          </cell>
          <cell r="M162" t="str">
            <v>No</v>
          </cell>
          <cell r="N162" t="str">
            <v>Nil</v>
          </cell>
          <cell r="AM162" t="str">
            <v>Not Mentioned</v>
          </cell>
          <cell r="AO162">
            <v>0</v>
          </cell>
          <cell r="AP162">
            <v>0</v>
          </cell>
          <cell r="AQ162">
            <v>0</v>
          </cell>
          <cell r="CG162" t="str">
            <v>Form CA</v>
          </cell>
          <cell r="CJ162">
            <v>0</v>
          </cell>
          <cell r="CM162" t="str">
            <v>No documents received.</v>
          </cell>
        </row>
        <row r="163">
          <cell r="E163" t="str">
            <v>Verified</v>
          </cell>
          <cell r="F163">
            <v>159</v>
          </cell>
          <cell r="G163" t="str">
            <v>Darshan Sahni &amp; Nishi Sahni</v>
          </cell>
          <cell r="H163" t="str">
            <v>A-10 ,Plot No.-12</v>
          </cell>
          <cell r="I163" t="str">
            <v>Plot no. 12 Street no. 10, Project Aspiration</v>
          </cell>
          <cell r="J163">
            <v>46126</v>
          </cell>
          <cell r="K163" t="str">
            <v>darpan09sahni@gmail.com</v>
          </cell>
          <cell r="L163">
            <v>9910909849</v>
          </cell>
          <cell r="M163" t="str">
            <v>No</v>
          </cell>
          <cell r="N163" t="str">
            <v xml:space="preserve">Form CA, BBA, </v>
          </cell>
          <cell r="O163" t="str">
            <v>Posesssion Letter, Cancelled Cheque, Identity card, Welcome letter, Bank St. of Owner</v>
          </cell>
          <cell r="P163" t="str">
            <v>Yes</v>
          </cell>
          <cell r="Q163" t="str">
            <v>No</v>
          </cell>
          <cell r="R163" t="str">
            <v>No</v>
          </cell>
          <cell r="S163" t="str">
            <v>No</v>
          </cell>
          <cell r="T163" t="str">
            <v>No</v>
          </cell>
          <cell r="U163">
            <v>113.12</v>
          </cell>
          <cell r="W163">
            <v>40000</v>
          </cell>
          <cell r="Y163">
            <v>4524800</v>
          </cell>
          <cell r="Z163">
            <v>6000000</v>
          </cell>
          <cell r="AF163">
            <v>6000000</v>
          </cell>
          <cell r="AM163" t="str">
            <v>Not Mentioned</v>
          </cell>
          <cell r="AN163">
            <v>5930214.1843287675</v>
          </cell>
          <cell r="AO163">
            <v>4548400</v>
          </cell>
          <cell r="AP163">
            <v>1381814.1843287675</v>
          </cell>
          <cell r="AQ163">
            <v>5930214.1843287675</v>
          </cell>
          <cell r="AR163">
            <v>44732</v>
          </cell>
          <cell r="AS163">
            <v>1009920</v>
          </cell>
          <cell r="AT163">
            <v>44826</v>
          </cell>
          <cell r="AU163">
            <v>800000</v>
          </cell>
          <cell r="AV163">
            <v>44931</v>
          </cell>
          <cell r="AW163">
            <v>905000</v>
          </cell>
          <cell r="AX163">
            <v>45185</v>
          </cell>
          <cell r="AY163">
            <v>33480</v>
          </cell>
          <cell r="AZ163">
            <v>45234</v>
          </cell>
          <cell r="BA163">
            <v>500000</v>
          </cell>
          <cell r="BB163">
            <v>45287</v>
          </cell>
          <cell r="BC163">
            <v>500000</v>
          </cell>
          <cell r="BD163">
            <v>45417</v>
          </cell>
          <cell r="BE163">
            <v>500000</v>
          </cell>
          <cell r="BF163">
            <v>45434</v>
          </cell>
          <cell r="BG163">
            <v>300000</v>
          </cell>
          <cell r="CG163" t="str">
            <v>Form CA</v>
          </cell>
          <cell r="CJ163">
            <v>6000000</v>
          </cell>
          <cell r="CM163" t="str">
            <v>In Possession and Registry Still Pending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D7D25E-910C-4DA5-AA88-033EC6152064}">
  <sheetPr>
    <pageSetUpPr fitToPage="1"/>
  </sheetPr>
  <dimension ref="A1:S192"/>
  <sheetViews>
    <sheetView showGridLines="0" tabSelected="1" topLeftCell="B2" zoomScaleNormal="100" zoomScaleSheetLayoutView="66" workbookViewId="0">
      <selection activeCell="D6" sqref="D6"/>
    </sheetView>
  </sheetViews>
  <sheetFormatPr defaultColWidth="9.1796875" defaultRowHeight="14.5" x14ac:dyDescent="0.35"/>
  <cols>
    <col min="1" max="1" width="0.26953125" style="39" hidden="1" customWidth="1"/>
    <col min="2" max="2" width="7.81640625" style="39" customWidth="1"/>
    <col min="3" max="3" width="55.36328125" style="39" customWidth="1"/>
    <col min="4" max="4" width="18.81640625" style="39" customWidth="1"/>
    <col min="5" max="5" width="16.7265625" style="39" customWidth="1"/>
    <col min="6" max="6" width="17.453125" style="39" customWidth="1"/>
    <col min="7" max="7" width="19.90625" style="39" customWidth="1"/>
    <col min="8" max="8" width="20.453125" style="39" bestFit="1" customWidth="1"/>
    <col min="9" max="9" width="22.7265625" style="39" bestFit="1" customWidth="1"/>
    <col min="10" max="10" width="22.1796875" style="39" bestFit="1" customWidth="1"/>
    <col min="11" max="11" width="22.26953125" style="39" bestFit="1" customWidth="1"/>
    <col min="12" max="12" width="15.453125" style="39" customWidth="1"/>
    <col min="13" max="13" width="15.1796875" style="39" customWidth="1"/>
    <col min="14" max="14" width="15.54296875" style="39" customWidth="1"/>
    <col min="15" max="15" width="19.453125" style="48" customWidth="1"/>
    <col min="16" max="16" width="40.81640625" style="49" customWidth="1"/>
    <col min="17" max="17" width="13.81640625" style="39" bestFit="1" customWidth="1"/>
    <col min="18" max="16384" width="9.1796875" style="39"/>
  </cols>
  <sheetData>
    <row r="1" spans="2:19" customFormat="1" hidden="1" x14ac:dyDescent="0.35">
      <c r="O1" s="1"/>
      <c r="P1" s="2"/>
    </row>
    <row r="2" spans="2:19" customFormat="1" ht="43.5" x14ac:dyDescent="0.35">
      <c r="B2" s="3" t="s">
        <v>0</v>
      </c>
      <c r="C2" s="4"/>
      <c r="D2" s="5" t="s">
        <v>1</v>
      </c>
      <c r="E2" s="6" t="s">
        <v>2</v>
      </c>
      <c r="F2" s="7">
        <v>46056</v>
      </c>
      <c r="G2" s="8" t="s">
        <v>3</v>
      </c>
      <c r="H2" s="9" t="s">
        <v>4</v>
      </c>
      <c r="O2" s="1"/>
      <c r="P2" s="2"/>
    </row>
    <row r="3" spans="2:19" customFormat="1" ht="72.650000000000006" customHeight="1" x14ac:dyDescent="0.35">
      <c r="B3" s="10" t="s">
        <v>5</v>
      </c>
      <c r="C3" s="10"/>
      <c r="D3" s="11" t="s">
        <v>6</v>
      </c>
      <c r="E3" s="11" t="s">
        <v>7</v>
      </c>
      <c r="F3" s="12">
        <v>46108</v>
      </c>
      <c r="G3" s="13"/>
      <c r="H3" s="14"/>
      <c r="O3" s="1"/>
      <c r="P3" s="2"/>
    </row>
    <row r="4" spans="2:19" customFormat="1" x14ac:dyDescent="0.35">
      <c r="O4" s="1"/>
      <c r="P4" s="2"/>
    </row>
    <row r="5" spans="2:19" customFormat="1" x14ac:dyDescent="0.35">
      <c r="O5" s="1"/>
      <c r="P5" s="2"/>
    </row>
    <row r="6" spans="2:19" customFormat="1" x14ac:dyDescent="0.35">
      <c r="C6" t="s">
        <v>8</v>
      </c>
      <c r="O6" s="1"/>
      <c r="P6" s="2"/>
    </row>
    <row r="7" spans="2:19" customFormat="1" ht="29" x14ac:dyDescent="0.35">
      <c r="C7" s="2" t="s">
        <v>9</v>
      </c>
      <c r="O7" s="1"/>
      <c r="P7" s="2"/>
    </row>
    <row r="8" spans="2:19" customFormat="1" ht="47.25" customHeight="1" x14ac:dyDescent="0.35">
      <c r="B8" s="15" t="s">
        <v>10</v>
      </c>
      <c r="C8" s="15" t="s">
        <v>11</v>
      </c>
      <c r="D8" s="16" t="s">
        <v>12</v>
      </c>
      <c r="E8" s="17" t="s">
        <v>13</v>
      </c>
      <c r="F8" s="17"/>
      <c r="G8" s="18" t="s">
        <v>14</v>
      </c>
      <c r="H8" s="19" t="s">
        <v>15</v>
      </c>
      <c r="I8" s="19"/>
      <c r="J8" s="19"/>
      <c r="K8" s="19"/>
      <c r="L8" s="17"/>
      <c r="M8" s="20" t="s">
        <v>16</v>
      </c>
      <c r="N8" s="20" t="s">
        <v>17</v>
      </c>
      <c r="O8" s="20" t="s">
        <v>18</v>
      </c>
      <c r="P8" s="18" t="s">
        <v>19</v>
      </c>
      <c r="Q8" s="18" t="s">
        <v>20</v>
      </c>
    </row>
    <row r="9" spans="2:19" customFormat="1" ht="45" customHeight="1" x14ac:dyDescent="0.35">
      <c r="B9" s="21"/>
      <c r="C9" s="21"/>
      <c r="D9" s="22"/>
      <c r="E9" s="23" t="s">
        <v>21</v>
      </c>
      <c r="F9" s="23" t="s">
        <v>22</v>
      </c>
      <c r="G9" s="18"/>
      <c r="H9" s="24" t="s">
        <v>23</v>
      </c>
      <c r="I9" s="25" t="s">
        <v>24</v>
      </c>
      <c r="J9" s="25" t="s">
        <v>25</v>
      </c>
      <c r="K9" s="25" t="s">
        <v>26</v>
      </c>
      <c r="L9" s="25" t="s">
        <v>27</v>
      </c>
      <c r="M9" s="20"/>
      <c r="N9" s="20" t="s">
        <v>28</v>
      </c>
      <c r="O9" s="20" t="s">
        <v>28</v>
      </c>
      <c r="P9" s="18"/>
      <c r="Q9" s="18"/>
    </row>
    <row r="10" spans="2:19" customFormat="1" x14ac:dyDescent="0.35">
      <c r="B10" s="26"/>
      <c r="C10" s="27"/>
      <c r="D10" s="27"/>
      <c r="E10" s="28"/>
      <c r="F10" s="28"/>
      <c r="G10" s="29"/>
      <c r="H10" s="29"/>
      <c r="I10" s="29"/>
      <c r="J10" s="29"/>
      <c r="K10" s="29"/>
      <c r="L10" s="29"/>
      <c r="M10" s="29"/>
      <c r="N10" s="29"/>
      <c r="O10" s="29"/>
      <c r="P10" s="30"/>
      <c r="Q10" s="31"/>
    </row>
    <row r="11" spans="2:19" x14ac:dyDescent="0.35">
      <c r="B11" s="32">
        <f>1</f>
        <v>1</v>
      </c>
      <c r="C11" s="32" t="str">
        <f>VLOOKUP($B11,'[1]Consolidated '!$F$5:$CM$163,2,0)</f>
        <v>Neetika Sood &amp; Vikas Sood</v>
      </c>
      <c r="D11" s="32" t="str">
        <f>_xlfn.XLOOKUP(B11,'[1]Consolidated '!$F$5:$F$163,'[1]Consolidated '!$H$5:$H$163)</f>
        <v>A-4 ,Plot No.-33</v>
      </c>
      <c r="E11" s="33">
        <f>VLOOKUP($B11,'[1]Consolidated '!$F$5:$CM$163,5,0)</f>
        <v>46110</v>
      </c>
      <c r="F11" s="34">
        <f>VLOOKUP($B11,'[1]Consolidated '!$F$5:$CM$163,27,0)</f>
        <v>7412416</v>
      </c>
      <c r="G11" s="34">
        <f>IF(P11="In Possession and Registry Still Pending",1,VLOOKUP($B11,'[1]Consolidated '!$F$5:$CM$163,35,0))</f>
        <v>8219305.0243506841</v>
      </c>
      <c r="H11" s="35" t="s">
        <v>29</v>
      </c>
      <c r="I11" s="36" t="s">
        <v>30</v>
      </c>
      <c r="J11" s="36" t="s">
        <v>30</v>
      </c>
      <c r="K11" s="36" t="s">
        <v>30</v>
      </c>
      <c r="L11" s="37" t="e">
        <f>G11/#REF!</f>
        <v>#REF!</v>
      </c>
      <c r="M11" s="36"/>
      <c r="N11" s="36"/>
      <c r="O11" s="36"/>
      <c r="P11" s="38" t="str">
        <f>VLOOKUP($B11,'[1]Consolidated '!$F$5:$CM$163,86,0)</f>
        <v>Unit Cancelled, Re-instatement order HRERA</v>
      </c>
      <c r="Q11" s="32" t="str">
        <f>_xlfn.XLOOKUP(B11,'[1]Consolidated '!$F$5:$F$163,'[1]Consolidated '!$E$5:$E$163)</f>
        <v>Verified</v>
      </c>
    </row>
    <row r="12" spans="2:19" x14ac:dyDescent="0.35">
      <c r="B12" s="32">
        <f>B11+1</f>
        <v>2</v>
      </c>
      <c r="C12" s="32" t="str">
        <f>VLOOKUP($B12,'[1]Consolidated '!$F$5:$CM$163,2,0)</f>
        <v>Karttikeya Gupta and Akhilesh Gupta</v>
      </c>
      <c r="D12" s="32" t="str">
        <f>_xlfn.XLOOKUP(B12,'[1]Consolidated '!$F$5:$F$163,'[1]Consolidated '!$H$5:$H$163)</f>
        <v>A-6 ,Plot No.-11</v>
      </c>
      <c r="E12" s="33">
        <f>VLOOKUP($B12,'[1]Consolidated '!$F$5:$CM$163,5,0)</f>
        <v>46111</v>
      </c>
      <c r="F12" s="34">
        <f>VLOOKUP($B12,'[1]Consolidated '!$F$5:$CM$163,27,0)</f>
        <v>17237051.309999999</v>
      </c>
      <c r="G12" s="34">
        <f>IF(P12="In Possession and Registry Still Pending",1,VLOOKUP($B12,'[1]Consolidated '!$F$5:$CM$163,35,0))</f>
        <v>1</v>
      </c>
      <c r="H12" s="35" t="s">
        <v>29</v>
      </c>
      <c r="I12" s="36" t="s">
        <v>30</v>
      </c>
      <c r="J12" s="36" t="s">
        <v>30</v>
      </c>
      <c r="K12" s="36" t="s">
        <v>30</v>
      </c>
      <c r="L12" s="37" t="e">
        <f>G12/#REF!</f>
        <v>#REF!</v>
      </c>
      <c r="M12" s="36"/>
      <c r="N12" s="36"/>
      <c r="O12" s="36"/>
      <c r="P12" s="38" t="str">
        <f>VLOOKUP($B12,'[1]Consolidated '!$F$5:$CM$163,86,0)</f>
        <v>In Possession and Registry Still Pending</v>
      </c>
      <c r="Q12" s="32" t="str">
        <f>_xlfn.XLOOKUP(B12,'[1]Consolidated '!$F$5:$F$163,'[1]Consolidated '!$E$5:$E$163)</f>
        <v>Verified</v>
      </c>
      <c r="S12" s="39" t="s">
        <v>31</v>
      </c>
    </row>
    <row r="13" spans="2:19" x14ac:dyDescent="0.35">
      <c r="B13" s="32">
        <f t="shared" ref="B13:B76" si="0">B12+1</f>
        <v>3</v>
      </c>
      <c r="C13" s="32" t="str">
        <f>VLOOKUP($B13,'[1]Consolidated '!$F$5:$CM$163,2,0)</f>
        <v>Mrs. Dimple Sood and Mr. Rohit Sood</v>
      </c>
      <c r="D13" s="32" t="str">
        <f>_xlfn.XLOOKUP(B13,'[1]Consolidated '!$F$5:$F$163,'[1]Consolidated '!$H$5:$H$163)</f>
        <v>A-4 ,Plot No.-5</v>
      </c>
      <c r="E13" s="33">
        <f>VLOOKUP($B13,'[1]Consolidated '!$F$5:$CM$163,5,0)</f>
        <v>46111</v>
      </c>
      <c r="F13" s="34">
        <f>VLOOKUP($B13,'[1]Consolidated '!$F$5:$CM$163,27,0)</f>
        <v>17846355</v>
      </c>
      <c r="G13" s="34">
        <f>IF(P13="In Possession and Registry Still Pending",1,VLOOKUP($B13,'[1]Consolidated '!$F$5:$CM$163,35,0))</f>
        <v>5115163.718958904</v>
      </c>
      <c r="H13" s="35" t="s">
        <v>29</v>
      </c>
      <c r="I13" s="36" t="s">
        <v>30</v>
      </c>
      <c r="J13" s="36" t="s">
        <v>30</v>
      </c>
      <c r="K13" s="36" t="s">
        <v>30</v>
      </c>
      <c r="L13" s="37" t="e">
        <f>G13/#REF!</f>
        <v>#REF!</v>
      </c>
      <c r="M13" s="36"/>
      <c r="N13" s="36"/>
      <c r="O13" s="36"/>
      <c r="P13" s="38" t="str">
        <f>VLOOKUP($B13,'[1]Consolidated '!$F$5:$CM$163,86,0)</f>
        <v>Unit Cancelled, Re-instatement order HRERA</v>
      </c>
      <c r="Q13" s="32" t="str">
        <f>_xlfn.XLOOKUP(B13,'[1]Consolidated '!$F$5:$F$163,'[1]Consolidated '!$E$5:$E$163)</f>
        <v>Verified</v>
      </c>
    </row>
    <row r="14" spans="2:19" x14ac:dyDescent="0.35">
      <c r="B14" s="32">
        <f t="shared" si="0"/>
        <v>4</v>
      </c>
      <c r="C14" s="32" t="str">
        <f>VLOOKUP($B14,'[1]Consolidated '!$F$5:$CM$163,2,0)</f>
        <v>Satish Kohli &amp; Sweta Kohli</v>
      </c>
      <c r="D14" s="32" t="str">
        <f>_xlfn.XLOOKUP(B14,'[1]Consolidated '!$F$5:$F$163,'[1]Consolidated '!$H$5:$H$163)</f>
        <v>A-6 ,Plot No.-24</v>
      </c>
      <c r="E14" s="33">
        <f>VLOOKUP($B14,'[1]Consolidated '!$F$5:$CM$163,5,0)</f>
        <v>46112</v>
      </c>
      <c r="F14" s="34">
        <f>VLOOKUP($B14,'[1]Consolidated '!$F$5:$CM$163,27,0)</f>
        <v>8538600</v>
      </c>
      <c r="G14" s="34">
        <f>IF(P14="In Possession and Registry Still Pending",1,VLOOKUP($B14,'[1]Consolidated '!$F$5:$CM$163,35,0))</f>
        <v>1</v>
      </c>
      <c r="H14" s="35" t="s">
        <v>29</v>
      </c>
      <c r="I14" s="36" t="s">
        <v>30</v>
      </c>
      <c r="J14" s="36" t="s">
        <v>30</v>
      </c>
      <c r="K14" s="36" t="s">
        <v>30</v>
      </c>
      <c r="L14" s="37" t="e">
        <f>G14/#REF!</f>
        <v>#REF!</v>
      </c>
      <c r="M14" s="36"/>
      <c r="N14" s="36"/>
      <c r="O14" s="36"/>
      <c r="P14" s="38" t="str">
        <f>VLOOKUP($B14,'[1]Consolidated '!$F$5:$CM$163,86,0)</f>
        <v>In Possession and Registry Still Pending</v>
      </c>
      <c r="Q14" s="32" t="str">
        <f>_xlfn.XLOOKUP(B14,'[1]Consolidated '!$F$5:$F$163,'[1]Consolidated '!$E$5:$E$163)</f>
        <v>Verified</v>
      </c>
    </row>
    <row r="15" spans="2:19" x14ac:dyDescent="0.35">
      <c r="B15" s="32">
        <f t="shared" si="0"/>
        <v>5</v>
      </c>
      <c r="C15" s="32" t="str">
        <f>VLOOKUP($B15,'[1]Consolidated '!$F$5:$CM$163,2,0)</f>
        <v>Satish Shokeen and Shweta Shokeen</v>
      </c>
      <c r="D15" s="32" t="str">
        <f>_xlfn.XLOOKUP(B15,'[1]Consolidated '!$F$5:$F$163,'[1]Consolidated '!$H$5:$H$163)</f>
        <v>A-7 ,Plot No.-34</v>
      </c>
      <c r="E15" s="33">
        <f>VLOOKUP($B15,'[1]Consolidated '!$F$5:$CM$163,5,0)</f>
        <v>46112</v>
      </c>
      <c r="F15" s="34">
        <f>VLOOKUP($B15,'[1]Consolidated '!$F$5:$CM$163,27,0)</f>
        <v>41137872</v>
      </c>
      <c r="G15" s="34">
        <f>IF(P15="In Possession and Registry Still Pending",1,VLOOKUP($B15,'[1]Consolidated '!$F$5:$CM$163,35,0))</f>
        <v>1</v>
      </c>
      <c r="H15" s="35" t="s">
        <v>29</v>
      </c>
      <c r="I15" s="36" t="s">
        <v>30</v>
      </c>
      <c r="J15" s="36" t="s">
        <v>30</v>
      </c>
      <c r="K15" s="36" t="s">
        <v>30</v>
      </c>
      <c r="L15" s="37" t="e">
        <f>G15/#REF!</f>
        <v>#REF!</v>
      </c>
      <c r="M15" s="36"/>
      <c r="N15" s="36"/>
      <c r="O15" s="36"/>
      <c r="P15" s="38" t="str">
        <f>VLOOKUP($B15,'[1]Consolidated '!$F$5:$CM$163,86,0)</f>
        <v>In Possession and Registry Still Pending</v>
      </c>
      <c r="Q15" s="32" t="str">
        <f>_xlfn.XLOOKUP(B15,'[1]Consolidated '!$F$5:$F$163,'[1]Consolidated '!$E$5:$E$163)</f>
        <v>Verified</v>
      </c>
    </row>
    <row r="16" spans="2:19" x14ac:dyDescent="0.35">
      <c r="B16" s="32">
        <f t="shared" si="0"/>
        <v>6</v>
      </c>
      <c r="C16" s="32" t="str">
        <f>VLOOKUP($B16,'[1]Consolidated '!$F$5:$CM$163,2,0)</f>
        <v>Vinay Arora and Anjay Arora</v>
      </c>
      <c r="D16" s="32" t="str">
        <f>_xlfn.XLOOKUP(B16,'[1]Consolidated '!$F$5:$F$163,'[1]Consolidated '!$H$5:$H$163)</f>
        <v>A-11 ,Plot No.-25</v>
      </c>
      <c r="E16" s="33">
        <f>VLOOKUP($B16,'[1]Consolidated '!$F$5:$CM$163,5,0)</f>
        <v>46113</v>
      </c>
      <c r="F16" s="34">
        <f>VLOOKUP($B16,'[1]Consolidated '!$F$5:$CM$163,27,0)</f>
        <v>9255820.9900000002</v>
      </c>
      <c r="G16" s="34">
        <f>IF(P16="In Possession and Registry Still Pending",1,VLOOKUP($B16,'[1]Consolidated '!$F$5:$CM$163,35,0))</f>
        <v>1</v>
      </c>
      <c r="H16" s="35" t="s">
        <v>29</v>
      </c>
      <c r="I16" s="36" t="s">
        <v>30</v>
      </c>
      <c r="J16" s="36" t="s">
        <v>30</v>
      </c>
      <c r="K16" s="36" t="s">
        <v>30</v>
      </c>
      <c r="L16" s="37" t="e">
        <f>G16/#REF!</f>
        <v>#REF!</v>
      </c>
      <c r="M16" s="36"/>
      <c r="N16" s="36"/>
      <c r="O16" s="36"/>
      <c r="P16" s="38" t="str">
        <f>VLOOKUP($B16,'[1]Consolidated '!$F$5:$CM$163,86,0)</f>
        <v>In Possession and Registry Still Pending</v>
      </c>
      <c r="Q16" s="32" t="str">
        <f>_xlfn.XLOOKUP(B16,'[1]Consolidated '!$F$5:$F$163,'[1]Consolidated '!$E$5:$E$163)</f>
        <v>Verified</v>
      </c>
    </row>
    <row r="17" spans="2:17" x14ac:dyDescent="0.35">
      <c r="B17" s="32">
        <f t="shared" si="0"/>
        <v>7</v>
      </c>
      <c r="C17" s="32" t="str">
        <f>VLOOKUP($B17,'[1]Consolidated '!$F$5:$CM$163,2,0)</f>
        <v>Aasheesh Kumar Mediritta</v>
      </c>
      <c r="D17" s="32" t="str">
        <f>_xlfn.XLOOKUP(B17,'[1]Consolidated '!$F$5:$F$163,'[1]Consolidated '!$H$5:$H$163)</f>
        <v>A-4 ,Plot No.-3</v>
      </c>
      <c r="E17" s="33">
        <f>VLOOKUP($B17,'[1]Consolidated '!$F$5:$CM$163,5,0)</f>
        <v>46113</v>
      </c>
      <c r="F17" s="34">
        <f>VLOOKUP($B17,'[1]Consolidated '!$F$5:$CM$163,27,0)</f>
        <v>16936355</v>
      </c>
      <c r="G17" s="34">
        <f>IF(P17="In Possession and Registry Still Pending",1,VLOOKUP($B17,'[1]Consolidated '!$F$5:$CM$163,35,0))</f>
        <v>3975742.6870684931</v>
      </c>
      <c r="H17" s="35" t="s">
        <v>29</v>
      </c>
      <c r="I17" s="36" t="s">
        <v>30</v>
      </c>
      <c r="J17" s="36" t="s">
        <v>30</v>
      </c>
      <c r="K17" s="36" t="s">
        <v>30</v>
      </c>
      <c r="L17" s="37" t="e">
        <f>G17/#REF!</f>
        <v>#REF!</v>
      </c>
      <c r="M17" s="36"/>
      <c r="N17" s="36"/>
      <c r="O17" s="36"/>
      <c r="P17" s="38" t="str">
        <f>VLOOKUP($B17,'[1]Consolidated '!$F$5:$CM$163,86,0)</f>
        <v>Unit Cancelled, Re-instatement order HRERA</v>
      </c>
      <c r="Q17" s="32" t="str">
        <f>_xlfn.XLOOKUP(B17,'[1]Consolidated '!$F$5:$F$163,'[1]Consolidated '!$E$5:$E$163)</f>
        <v>Verified</v>
      </c>
    </row>
    <row r="18" spans="2:17" x14ac:dyDescent="0.35">
      <c r="B18" s="32">
        <f t="shared" si="0"/>
        <v>8</v>
      </c>
      <c r="C18" s="32" t="str">
        <f>VLOOKUP($B18,'[1]Consolidated '!$F$5:$CM$163,2,0)</f>
        <v>Kapil Dixit &amp; Geetanjali Sharma</v>
      </c>
      <c r="D18" s="32" t="str">
        <f>_xlfn.XLOOKUP(B18,'[1]Consolidated '!$F$5:$F$163,'[1]Consolidated '!$H$5:$H$163)</f>
        <v>A-11 ,Plot No.-39</v>
      </c>
      <c r="E18" s="33">
        <f>VLOOKUP($B18,'[1]Consolidated '!$F$5:$CM$163,5,0)</f>
        <v>46113</v>
      </c>
      <c r="F18" s="34">
        <f>VLOOKUP($B18,'[1]Consolidated '!$F$5:$CM$163,27,0)</f>
        <v>8408690</v>
      </c>
      <c r="G18" s="34">
        <f>IF(P18="In Possession and Registry Still Pending",1,VLOOKUP($B18,'[1]Consolidated '!$F$5:$CM$163,35,0))</f>
        <v>8537529.2397150677</v>
      </c>
      <c r="H18" s="35" t="s">
        <v>29</v>
      </c>
      <c r="I18" s="36" t="s">
        <v>30</v>
      </c>
      <c r="J18" s="36" t="s">
        <v>30</v>
      </c>
      <c r="K18" s="36" t="s">
        <v>30</v>
      </c>
      <c r="L18" s="37" t="e">
        <f>G18/#REF!</f>
        <v>#REF!</v>
      </c>
      <c r="M18" s="36"/>
      <c r="N18" s="36"/>
      <c r="O18" s="36"/>
      <c r="P18" s="38" t="str">
        <f>VLOOKUP($B18,'[1]Consolidated '!$F$5:$CM$163,86,0)</f>
        <v xml:space="preserve">Not in Possession </v>
      </c>
      <c r="Q18" s="32" t="str">
        <f>_xlfn.XLOOKUP(B18,'[1]Consolidated '!$F$5:$F$163,'[1]Consolidated '!$E$5:$E$163)</f>
        <v>Verified</v>
      </c>
    </row>
    <row r="19" spans="2:17" x14ac:dyDescent="0.35">
      <c r="B19" s="32">
        <f t="shared" si="0"/>
        <v>9</v>
      </c>
      <c r="C19" s="32" t="str">
        <f>VLOOKUP($B19,'[1]Consolidated '!$F$5:$CM$163,2,0)</f>
        <v>Sunil Kumar</v>
      </c>
      <c r="D19" s="32" t="str">
        <f>_xlfn.XLOOKUP(B19,'[1]Consolidated '!$F$5:$F$163,'[1]Consolidated '!$H$5:$H$163)</f>
        <v>Avenue7 ,Plot No.-22</v>
      </c>
      <c r="E19" s="33">
        <f>VLOOKUP($B19,'[1]Consolidated '!$F$5:$CM$163,5,0)</f>
        <v>46115</v>
      </c>
      <c r="F19" s="34">
        <f>VLOOKUP($B19,'[1]Consolidated '!$F$5:$CM$163,27,0)</f>
        <v>0</v>
      </c>
      <c r="G19" s="34">
        <f>IF(P19="In Possession and Registry Still Pending",1,VLOOKUP($B19,'[1]Consolidated '!$F$5:$CM$163,35,0))</f>
        <v>1</v>
      </c>
      <c r="H19" s="35" t="s">
        <v>29</v>
      </c>
      <c r="I19" s="36" t="s">
        <v>30</v>
      </c>
      <c r="J19" s="36" t="s">
        <v>30</v>
      </c>
      <c r="K19" s="36" t="s">
        <v>30</v>
      </c>
      <c r="L19" s="37" t="e">
        <f>G19/#REF!</f>
        <v>#REF!</v>
      </c>
      <c r="M19" s="36"/>
      <c r="N19" s="36"/>
      <c r="O19" s="36"/>
      <c r="P19" s="38" t="str">
        <f>VLOOKUP($B19,'[1]Consolidated '!$F$5:$CM$163,86,0)</f>
        <v>In Possession and Registry Still Pending</v>
      </c>
      <c r="Q19" s="32" t="str">
        <f>_xlfn.XLOOKUP(B19,'[1]Consolidated '!$F$5:$F$163,'[1]Consolidated '!$E$5:$E$163)</f>
        <v>Verified</v>
      </c>
    </row>
    <row r="20" spans="2:17" x14ac:dyDescent="0.35">
      <c r="B20" s="32">
        <f t="shared" si="0"/>
        <v>10</v>
      </c>
      <c r="C20" s="32" t="str">
        <f>VLOOKUP($B20,'[1]Consolidated '!$F$5:$CM$163,2,0)</f>
        <v>Bhupendra Kumar Yadav</v>
      </c>
      <c r="D20" s="32" t="str">
        <f>_xlfn.XLOOKUP(B20,'[1]Consolidated '!$F$5:$F$163,'[1]Consolidated '!$H$5:$H$163)</f>
        <v>A-10 ,Plot No.-7</v>
      </c>
      <c r="E20" s="33">
        <f>VLOOKUP($B20,'[1]Consolidated '!$F$5:$CM$163,5,0)</f>
        <v>46115</v>
      </c>
      <c r="F20" s="34">
        <f>VLOOKUP($B20,'[1]Consolidated '!$F$5:$CM$163,27,0)</f>
        <v>13165400</v>
      </c>
      <c r="G20" s="34">
        <f>IF(P20="In Possession and Registry Still Pending",1,VLOOKUP($B20,'[1]Consolidated '!$F$5:$CM$163,35,0))</f>
        <v>17226431.504657533</v>
      </c>
      <c r="H20" s="35" t="s">
        <v>29</v>
      </c>
      <c r="I20" s="36" t="s">
        <v>30</v>
      </c>
      <c r="J20" s="36" t="s">
        <v>30</v>
      </c>
      <c r="K20" s="36" t="s">
        <v>30</v>
      </c>
      <c r="L20" s="37" t="e">
        <f>G20/#REF!</f>
        <v>#REF!</v>
      </c>
      <c r="M20" s="36"/>
      <c r="N20" s="36"/>
      <c r="O20" s="36"/>
      <c r="P20" s="38" t="str">
        <f>VLOOKUP($B20,'[1]Consolidated '!$F$5:$CM$163,86,0)</f>
        <v xml:space="preserve">Not in Possession </v>
      </c>
      <c r="Q20" s="32" t="str">
        <f>_xlfn.XLOOKUP(B20,'[1]Consolidated '!$F$5:$F$163,'[1]Consolidated '!$E$5:$E$163)</f>
        <v>Verified</v>
      </c>
    </row>
    <row r="21" spans="2:17" x14ac:dyDescent="0.35">
      <c r="B21" s="32">
        <f t="shared" si="0"/>
        <v>11</v>
      </c>
      <c r="C21" s="32" t="str">
        <f>VLOOKUP($B21,'[1]Consolidated '!$F$5:$CM$163,2,0)</f>
        <v>Renu</v>
      </c>
      <c r="D21" s="32" t="str">
        <f>_xlfn.XLOOKUP(B21,'[1]Consolidated '!$F$5:$F$163,'[1]Consolidated '!$H$5:$H$163)</f>
        <v>A-4 ,Plot No.-10</v>
      </c>
      <c r="E21" s="33">
        <f>VLOOKUP($B21,'[1]Consolidated '!$F$5:$CM$163,5,0)</f>
        <v>46115</v>
      </c>
      <c r="F21" s="34">
        <f>VLOOKUP($B21,'[1]Consolidated '!$F$5:$CM$163,27,0)</f>
        <v>10088674</v>
      </c>
      <c r="G21" s="34">
        <f>IF(P21="In Possession and Registry Still Pending",1,VLOOKUP($B21,'[1]Consolidated '!$F$5:$CM$163,35,0))</f>
        <v>10806890.782246575</v>
      </c>
      <c r="H21" s="35" t="s">
        <v>29</v>
      </c>
      <c r="I21" s="36" t="s">
        <v>30</v>
      </c>
      <c r="J21" s="36" t="s">
        <v>30</v>
      </c>
      <c r="K21" s="36" t="s">
        <v>30</v>
      </c>
      <c r="L21" s="37" t="e">
        <f>G21/#REF!</f>
        <v>#REF!</v>
      </c>
      <c r="M21" s="36"/>
      <c r="N21" s="36"/>
      <c r="O21" s="36"/>
      <c r="P21" s="38" t="str">
        <f>VLOOKUP($B21,'[1]Consolidated '!$F$5:$CM$163,86,0)</f>
        <v xml:space="preserve">Not in Possession </v>
      </c>
      <c r="Q21" s="32" t="str">
        <f>_xlfn.XLOOKUP(B21,'[1]Consolidated '!$F$5:$F$163,'[1]Consolidated '!$E$5:$E$163)</f>
        <v>Verified</v>
      </c>
    </row>
    <row r="22" spans="2:17" x14ac:dyDescent="0.35">
      <c r="B22" s="32">
        <f t="shared" si="0"/>
        <v>12</v>
      </c>
      <c r="C22" s="32" t="str">
        <f>VLOOKUP($B22,'[1]Consolidated '!$F$5:$CM$163,2,0)</f>
        <v>Shallu Garg</v>
      </c>
      <c r="D22" s="32" t="str">
        <f>_xlfn.XLOOKUP(B22,'[1]Consolidated '!$F$5:$F$163,'[1]Consolidated '!$H$5:$H$163)</f>
        <v>A-4 ,Plot No.-3</v>
      </c>
      <c r="E22" s="33">
        <f>VLOOKUP($B22,'[1]Consolidated '!$F$5:$CM$163,5,0)</f>
        <v>46115</v>
      </c>
      <c r="F22" s="34">
        <f>VLOOKUP($B22,'[1]Consolidated '!$F$5:$CM$163,27,0)</f>
        <v>9916259</v>
      </c>
      <c r="G22" s="34">
        <f>IF(P22="In Possession and Registry Still Pending",1,VLOOKUP($B22,'[1]Consolidated '!$F$5:$CM$163,35,0))</f>
        <v>11358071.206586521</v>
      </c>
      <c r="H22" s="35" t="s">
        <v>29</v>
      </c>
      <c r="I22" s="36" t="s">
        <v>30</v>
      </c>
      <c r="J22" s="36" t="s">
        <v>30</v>
      </c>
      <c r="K22" s="36" t="s">
        <v>30</v>
      </c>
      <c r="L22" s="37" t="e">
        <f>G22/#REF!</f>
        <v>#REF!</v>
      </c>
      <c r="M22" s="36"/>
      <c r="N22" s="36"/>
      <c r="O22" s="36"/>
      <c r="P22" s="38" t="str">
        <f>VLOOKUP($B22,'[1]Consolidated '!$F$5:$CM$163,86,0)</f>
        <v xml:space="preserve">Not in Possession </v>
      </c>
      <c r="Q22" s="32" t="str">
        <f>_xlfn.XLOOKUP(B22,'[1]Consolidated '!$F$5:$F$163,'[1]Consolidated '!$E$5:$E$163)</f>
        <v>Verified</v>
      </c>
    </row>
    <row r="23" spans="2:17" x14ac:dyDescent="0.35">
      <c r="B23" s="32">
        <f t="shared" si="0"/>
        <v>13</v>
      </c>
      <c r="C23" s="32" t="str">
        <f>VLOOKUP($B23,'[1]Consolidated '!$F$5:$CM$163,2,0)</f>
        <v>Sunil Yadav S/o Vijay Singh</v>
      </c>
      <c r="D23" s="32" t="str">
        <f>_xlfn.XLOOKUP(B23,'[1]Consolidated '!$F$5:$F$163,'[1]Consolidated '!$H$5:$H$163)</f>
        <v>A-10 ,Plot No.-28</v>
      </c>
      <c r="E23" s="33">
        <f>VLOOKUP($B23,'[1]Consolidated '!$F$5:$CM$163,5,0)</f>
        <v>46116</v>
      </c>
      <c r="F23" s="34">
        <f>VLOOKUP($B23,'[1]Consolidated '!$F$5:$CM$163,27,0)</f>
        <v>18201200</v>
      </c>
      <c r="G23" s="34">
        <f>IF(P23="In Possession and Registry Still Pending",1,VLOOKUP($B23,'[1]Consolidated '!$F$5:$CM$163,35,0))</f>
        <v>10204704.016131507</v>
      </c>
      <c r="H23" s="35" t="s">
        <v>29</v>
      </c>
      <c r="I23" s="36" t="s">
        <v>30</v>
      </c>
      <c r="J23" s="36" t="s">
        <v>30</v>
      </c>
      <c r="K23" s="36" t="s">
        <v>30</v>
      </c>
      <c r="L23" s="37" t="e">
        <f>G23/#REF!</f>
        <v>#REF!</v>
      </c>
      <c r="M23" s="36"/>
      <c r="N23" s="36"/>
      <c r="O23" s="36"/>
      <c r="P23" s="38" t="str">
        <f>VLOOKUP($B23,'[1]Consolidated '!$F$5:$CM$163,86,0)</f>
        <v xml:space="preserve">Not in Possession </v>
      </c>
      <c r="Q23" s="32" t="str">
        <f>_xlfn.XLOOKUP(B23,'[1]Consolidated '!$F$5:$F$163,'[1]Consolidated '!$E$5:$E$163)</f>
        <v>Verified</v>
      </c>
    </row>
    <row r="24" spans="2:17" x14ac:dyDescent="0.35">
      <c r="B24" s="32">
        <f t="shared" si="0"/>
        <v>14</v>
      </c>
      <c r="C24" s="32" t="str">
        <f>VLOOKUP($B24,'[1]Consolidated '!$F$5:$CM$163,2,0)</f>
        <v>Vinod Koul</v>
      </c>
      <c r="D24" s="32" t="str">
        <f>_xlfn.XLOOKUP(B24,'[1]Consolidated '!$F$5:$F$163,'[1]Consolidated '!$H$5:$H$163)</f>
        <v>A-9 ,Plot No.-17</v>
      </c>
      <c r="E24" s="33">
        <f>VLOOKUP($B24,'[1]Consolidated '!$F$5:$CM$163,5,0)</f>
        <v>46116</v>
      </c>
      <c r="F24" s="34">
        <f>VLOOKUP($B24,'[1]Consolidated '!$F$5:$CM$163,27,0)</f>
        <v>13032508</v>
      </c>
      <c r="G24" s="34">
        <f>IF(P24="In Possession and Registry Still Pending",1,VLOOKUP($B24,'[1]Consolidated '!$F$5:$CM$163,35,0))</f>
        <v>1</v>
      </c>
      <c r="H24" s="35" t="s">
        <v>29</v>
      </c>
      <c r="I24" s="36" t="s">
        <v>30</v>
      </c>
      <c r="J24" s="36" t="s">
        <v>30</v>
      </c>
      <c r="K24" s="36" t="s">
        <v>30</v>
      </c>
      <c r="L24" s="37" t="e">
        <f>G24/#REF!</f>
        <v>#REF!</v>
      </c>
      <c r="M24" s="36"/>
      <c r="N24" s="36"/>
      <c r="O24" s="36"/>
      <c r="P24" s="38" t="str">
        <f>VLOOKUP($B24,'[1]Consolidated '!$F$5:$CM$163,86,0)</f>
        <v>In Possession and Registry Still Pending</v>
      </c>
      <c r="Q24" s="32" t="str">
        <f>_xlfn.XLOOKUP(B24,'[1]Consolidated '!$F$5:$F$163,'[1]Consolidated '!$E$5:$E$163)</f>
        <v xml:space="preserve">Verified </v>
      </c>
    </row>
    <row r="25" spans="2:17" x14ac:dyDescent="0.35">
      <c r="B25" s="32">
        <f t="shared" si="0"/>
        <v>15</v>
      </c>
      <c r="C25" s="32" t="str">
        <f>VLOOKUP($B25,'[1]Consolidated '!$F$5:$CM$163,2,0)</f>
        <v>Rajesh Kumar</v>
      </c>
      <c r="D25" s="32" t="str">
        <f>_xlfn.XLOOKUP(B25,'[1]Consolidated '!$F$5:$F$163,'[1]Consolidated '!$H$5:$H$163)</f>
        <v>A-10 ,Plot No.-44</v>
      </c>
      <c r="E25" s="33">
        <f>VLOOKUP($B25,'[1]Consolidated '!$F$5:$CM$163,5,0)</f>
        <v>46116</v>
      </c>
      <c r="F25" s="34">
        <f>VLOOKUP($B25,'[1]Consolidated '!$F$5:$CM$163,27,0)</f>
        <v>8028000</v>
      </c>
      <c r="G25" s="34">
        <f>IF(P25="In Possession and Registry Still Pending",1,VLOOKUP($B25,'[1]Consolidated '!$F$5:$CM$163,35,0))</f>
        <v>7753979.1780821923</v>
      </c>
      <c r="H25" s="35" t="s">
        <v>29</v>
      </c>
      <c r="I25" s="36" t="s">
        <v>30</v>
      </c>
      <c r="J25" s="36" t="s">
        <v>30</v>
      </c>
      <c r="K25" s="36" t="s">
        <v>30</v>
      </c>
      <c r="L25" s="37" t="e">
        <f>G25/#REF!</f>
        <v>#REF!</v>
      </c>
      <c r="M25" s="36"/>
      <c r="N25" s="36"/>
      <c r="O25" s="36"/>
      <c r="P25" s="38" t="str">
        <f>VLOOKUP($B25,'[1]Consolidated '!$F$5:$CM$163,86,0)</f>
        <v xml:space="preserve">Not in Possession </v>
      </c>
      <c r="Q25" s="32" t="str">
        <f>_xlfn.XLOOKUP(B25,'[1]Consolidated '!$F$5:$F$163,'[1]Consolidated '!$E$5:$E$163)</f>
        <v>Verified</v>
      </c>
    </row>
    <row r="26" spans="2:17" x14ac:dyDescent="0.35">
      <c r="B26" s="32">
        <f t="shared" si="0"/>
        <v>16</v>
      </c>
      <c r="C26" s="32" t="str">
        <f>VLOOKUP($B26,'[1]Consolidated '!$F$5:$CM$163,2,0)</f>
        <v>Suman</v>
      </c>
      <c r="D26" s="32" t="str">
        <f>_xlfn.XLOOKUP(B26,'[1]Consolidated '!$F$5:$F$163,'[1]Consolidated '!$H$5:$H$163)</f>
        <v>A-4 ,Plot No.-32</v>
      </c>
      <c r="E26" s="33">
        <f>VLOOKUP($B26,'[1]Consolidated '!$F$5:$CM$163,5,0)</f>
        <v>46116</v>
      </c>
      <c r="F26" s="34">
        <f>VLOOKUP($B26,'[1]Consolidated '!$F$5:$CM$163,27,0)</f>
        <v>8992880.5</v>
      </c>
      <c r="G26" s="34">
        <f>IF(P26="In Possession and Registry Still Pending",1,VLOOKUP($B26,'[1]Consolidated '!$F$5:$CM$163,35,0))</f>
        <v>1</v>
      </c>
      <c r="H26" s="35" t="s">
        <v>29</v>
      </c>
      <c r="I26" s="36" t="s">
        <v>30</v>
      </c>
      <c r="J26" s="36" t="s">
        <v>30</v>
      </c>
      <c r="K26" s="36" t="s">
        <v>30</v>
      </c>
      <c r="L26" s="37" t="e">
        <f>G26/#REF!</f>
        <v>#REF!</v>
      </c>
      <c r="M26" s="36"/>
      <c r="N26" s="36"/>
      <c r="O26" s="36"/>
      <c r="P26" s="38" t="str">
        <f>VLOOKUP($B26,'[1]Consolidated '!$F$5:$CM$163,86,0)</f>
        <v>In Possession and Registry Still Pending</v>
      </c>
      <c r="Q26" s="32" t="str">
        <f>_xlfn.XLOOKUP(B26,'[1]Consolidated '!$F$5:$F$163,'[1]Consolidated '!$E$5:$E$163)</f>
        <v>Verified</v>
      </c>
    </row>
    <row r="27" spans="2:17" x14ac:dyDescent="0.35">
      <c r="B27" s="32">
        <f t="shared" si="0"/>
        <v>17</v>
      </c>
      <c r="C27" s="32" t="str">
        <f>VLOOKUP($B27,'[1]Consolidated '!$F$5:$CM$163,2,0)</f>
        <v>Poonam Rani and Deepak Chikkara</v>
      </c>
      <c r="D27" s="32" t="str">
        <f>_xlfn.XLOOKUP(B27,'[1]Consolidated '!$F$5:$F$163,'[1]Consolidated '!$H$5:$H$163)</f>
        <v>A-11 ,Plot No.-29</v>
      </c>
      <c r="E27" s="33">
        <f>VLOOKUP($B27,'[1]Consolidated '!$F$5:$CM$163,5,0)</f>
        <v>46116</v>
      </c>
      <c r="F27" s="34">
        <f>VLOOKUP($B27,'[1]Consolidated '!$F$5:$CM$163,27,0)</f>
        <v>8400000</v>
      </c>
      <c r="G27" s="34">
        <f>IF(P27="In Possession and Registry Still Pending",1,VLOOKUP($B27,'[1]Consolidated '!$F$5:$CM$163,35,0))</f>
        <v>1</v>
      </c>
      <c r="H27" s="35" t="s">
        <v>29</v>
      </c>
      <c r="I27" s="36" t="s">
        <v>30</v>
      </c>
      <c r="J27" s="36" t="s">
        <v>30</v>
      </c>
      <c r="K27" s="36" t="s">
        <v>30</v>
      </c>
      <c r="L27" s="37" t="e">
        <f>G27/#REF!</f>
        <v>#REF!</v>
      </c>
      <c r="M27" s="36"/>
      <c r="N27" s="36"/>
      <c r="O27" s="36"/>
      <c r="P27" s="38" t="str">
        <f>VLOOKUP($B27,'[1]Consolidated '!$F$5:$CM$163,86,0)</f>
        <v>In Possession and Registry Still Pending</v>
      </c>
      <c r="Q27" s="32" t="str">
        <f>_xlfn.XLOOKUP(B27,'[1]Consolidated '!$F$5:$F$163,'[1]Consolidated '!$E$5:$E$163)</f>
        <v>Verified</v>
      </c>
    </row>
    <row r="28" spans="2:17" x14ac:dyDescent="0.35">
      <c r="B28" s="32">
        <f t="shared" si="0"/>
        <v>18</v>
      </c>
      <c r="C28" s="32" t="str">
        <f>VLOOKUP($B28,'[1]Consolidated '!$F$5:$CM$163,2,0)</f>
        <v>Satish Kumar</v>
      </c>
      <c r="D28" s="32" t="str">
        <f>_xlfn.XLOOKUP(B28,'[1]Consolidated '!$F$5:$F$163,'[1]Consolidated '!$H$5:$H$163)</f>
        <v>A-7 ,Plot No.-8</v>
      </c>
      <c r="E28" s="33">
        <f>VLOOKUP($B28,'[1]Consolidated '!$F$5:$CM$163,5,0)</f>
        <v>46116</v>
      </c>
      <c r="F28" s="34">
        <f>VLOOKUP($B28,'[1]Consolidated '!$F$5:$CM$163,27,0)</f>
        <v>9705976</v>
      </c>
      <c r="G28" s="34">
        <f>IF(P28="In Possession and Registry Still Pending",1,VLOOKUP($B28,'[1]Consolidated '!$F$5:$CM$163,35,0))</f>
        <v>1</v>
      </c>
      <c r="H28" s="35" t="s">
        <v>29</v>
      </c>
      <c r="I28" s="36" t="s">
        <v>30</v>
      </c>
      <c r="J28" s="36" t="s">
        <v>30</v>
      </c>
      <c r="K28" s="36" t="s">
        <v>30</v>
      </c>
      <c r="L28" s="37" t="e">
        <f>G28/#REF!</f>
        <v>#REF!</v>
      </c>
      <c r="M28" s="36"/>
      <c r="N28" s="36"/>
      <c r="O28" s="36"/>
      <c r="P28" s="38" t="str">
        <f>VLOOKUP($B28,'[1]Consolidated '!$F$5:$CM$163,86,0)</f>
        <v>In Possession and Registry Still Pending</v>
      </c>
      <c r="Q28" s="32" t="str">
        <f>_xlfn.XLOOKUP(B28,'[1]Consolidated '!$F$5:$F$163,'[1]Consolidated '!$E$5:$E$163)</f>
        <v>Unverified</v>
      </c>
    </row>
    <row r="29" spans="2:17" x14ac:dyDescent="0.35">
      <c r="B29" s="32">
        <f t="shared" si="0"/>
        <v>19</v>
      </c>
      <c r="C29" s="32" t="str">
        <f>VLOOKUP($B29,'[1]Consolidated '!$F$5:$CM$163,2,0)</f>
        <v>Richa Sabharwal and Gaurav Sabharwal</v>
      </c>
      <c r="D29" s="32" t="str">
        <f>_xlfn.XLOOKUP(B29,'[1]Consolidated '!$F$5:$F$163,'[1]Consolidated '!$H$5:$H$163)</f>
        <v>A-4 ,Plot No.-7</v>
      </c>
      <c r="E29" s="33">
        <f>VLOOKUP($B29,'[1]Consolidated '!$F$5:$CM$163,5,0)</f>
        <v>46117</v>
      </c>
      <c r="F29" s="34">
        <f>VLOOKUP($B29,'[1]Consolidated '!$F$5:$CM$163,27,0)</f>
        <v>16936355</v>
      </c>
      <c r="G29" s="34">
        <f>IF(P29="In Possession and Registry Still Pending",1,VLOOKUP($B29,'[1]Consolidated '!$F$5:$CM$163,35,0))</f>
        <v>3910461.7500493154</v>
      </c>
      <c r="H29" s="35" t="s">
        <v>29</v>
      </c>
      <c r="I29" s="36" t="s">
        <v>30</v>
      </c>
      <c r="J29" s="36" t="s">
        <v>30</v>
      </c>
      <c r="K29" s="36" t="s">
        <v>30</v>
      </c>
      <c r="L29" s="37" t="e">
        <f>G29/#REF!</f>
        <v>#REF!</v>
      </c>
      <c r="M29" s="36"/>
      <c r="N29" s="36"/>
      <c r="O29" s="36"/>
      <c r="P29" s="38" t="str">
        <f>VLOOKUP($B29,'[1]Consolidated '!$F$5:$CM$163,86,0)</f>
        <v>Unit Cancelled, Re-instatement order HRERA</v>
      </c>
      <c r="Q29" s="32" t="str">
        <f>_xlfn.XLOOKUP(B29,'[1]Consolidated '!$F$5:$F$163,'[1]Consolidated '!$E$5:$E$163)</f>
        <v>Verified</v>
      </c>
    </row>
    <row r="30" spans="2:17" x14ac:dyDescent="0.35">
      <c r="B30" s="32">
        <f t="shared" si="0"/>
        <v>20</v>
      </c>
      <c r="C30" s="32" t="str">
        <f>VLOOKUP($B30,'[1]Consolidated '!$F$5:$CM$163,2,0)</f>
        <v>Sushmita Yadav &amp; Sumintra Yadav</v>
      </c>
      <c r="D30" s="32" t="str">
        <f>_xlfn.XLOOKUP(B30,'[1]Consolidated '!$F$5:$F$163,'[1]Consolidated '!$H$5:$H$163)</f>
        <v>A-11 ,Plot No.-3</v>
      </c>
      <c r="E30" s="33">
        <f>VLOOKUP($B30,'[1]Consolidated '!$F$5:$CM$163,5,0)</f>
        <v>46118</v>
      </c>
      <c r="F30" s="34">
        <f>VLOOKUP($B30,'[1]Consolidated '!$F$5:$CM$163,27,0)</f>
        <v>7187215</v>
      </c>
      <c r="G30" s="34">
        <f>IF(P30="In Possession and Registry Still Pending",1,VLOOKUP($B30,'[1]Consolidated '!$F$5:$CM$163,35,0))</f>
        <v>1</v>
      </c>
      <c r="H30" s="35" t="s">
        <v>29</v>
      </c>
      <c r="I30" s="36" t="s">
        <v>30</v>
      </c>
      <c r="J30" s="36" t="s">
        <v>30</v>
      </c>
      <c r="K30" s="36" t="s">
        <v>30</v>
      </c>
      <c r="L30" s="37" t="e">
        <f>G30/#REF!</f>
        <v>#REF!</v>
      </c>
      <c r="M30" s="36"/>
      <c r="N30" s="36"/>
      <c r="O30" s="36"/>
      <c r="P30" s="38" t="str">
        <f>VLOOKUP($B30,'[1]Consolidated '!$F$5:$CM$163,86,0)</f>
        <v>In Possession and Registry Still Pending</v>
      </c>
      <c r="Q30" s="32" t="str">
        <f>_xlfn.XLOOKUP(B30,'[1]Consolidated '!$F$5:$F$163,'[1]Consolidated '!$E$5:$E$163)</f>
        <v>Verified</v>
      </c>
    </row>
    <row r="31" spans="2:17" x14ac:dyDescent="0.35">
      <c r="B31" s="32">
        <f t="shared" si="0"/>
        <v>21</v>
      </c>
      <c r="C31" s="32" t="str">
        <f>VLOOKUP($B31,'[1]Consolidated '!$F$5:$CM$163,2,0)</f>
        <v>Puneet Kumar Vats and Udita Vats</v>
      </c>
      <c r="D31" s="32" t="str">
        <f>_xlfn.XLOOKUP(B31,'[1]Consolidated '!$F$5:$F$163,'[1]Consolidated '!$H$5:$H$163)</f>
        <v>A-7 ,Plot No.-44</v>
      </c>
      <c r="E31" s="33">
        <f>VLOOKUP($B31,'[1]Consolidated '!$F$5:$CM$163,5,0)</f>
        <v>46118</v>
      </c>
      <c r="F31" s="34">
        <f>VLOOKUP($B31,'[1]Consolidated '!$F$5:$CM$163,27,0)</f>
        <v>4672400</v>
      </c>
      <c r="G31" s="34">
        <f>IF(P31="In Possession and Registry Still Pending",1,VLOOKUP($B31,'[1]Consolidated '!$F$5:$CM$163,35,0))</f>
        <v>1</v>
      </c>
      <c r="H31" s="35" t="s">
        <v>29</v>
      </c>
      <c r="I31" s="36" t="s">
        <v>30</v>
      </c>
      <c r="J31" s="36" t="s">
        <v>30</v>
      </c>
      <c r="K31" s="36" t="s">
        <v>30</v>
      </c>
      <c r="L31" s="37" t="e">
        <f>G31/#REF!</f>
        <v>#REF!</v>
      </c>
      <c r="M31" s="36"/>
      <c r="N31" s="36"/>
      <c r="O31" s="36"/>
      <c r="P31" s="38" t="str">
        <f>VLOOKUP($B31,'[1]Consolidated '!$F$5:$CM$163,86,0)</f>
        <v>In Possession and Registry Still Pending</v>
      </c>
      <c r="Q31" s="32" t="str">
        <f>_xlfn.XLOOKUP(B31,'[1]Consolidated '!$F$5:$F$163,'[1]Consolidated '!$E$5:$E$163)</f>
        <v>Verified</v>
      </c>
    </row>
    <row r="32" spans="2:17" x14ac:dyDescent="0.35">
      <c r="B32" s="32">
        <f t="shared" si="0"/>
        <v>22</v>
      </c>
      <c r="C32" s="32" t="str">
        <f>VLOOKUP($B32,'[1]Consolidated '!$F$5:$CM$163,2,0)</f>
        <v>Manju and Manju</v>
      </c>
      <c r="D32" s="32" t="str">
        <f>_xlfn.XLOOKUP(B32,'[1]Consolidated '!$F$5:$F$163,'[1]Consolidated '!$H$5:$H$163)</f>
        <v>A-4 ,Plot No.-9</v>
      </c>
      <c r="E32" s="33">
        <f>VLOOKUP($B32,'[1]Consolidated '!$F$5:$CM$163,5,0)</f>
        <v>46119</v>
      </c>
      <c r="F32" s="34">
        <f>VLOOKUP($B32,'[1]Consolidated '!$F$5:$CM$163,27,0)</f>
        <v>13302235</v>
      </c>
      <c r="G32" s="34">
        <f>IF(P32="In Possession and Registry Still Pending",1,VLOOKUP($B32,'[1]Consolidated '!$F$5:$CM$163,35,0))</f>
        <v>13302071.456438357</v>
      </c>
      <c r="H32" s="35" t="s">
        <v>29</v>
      </c>
      <c r="I32" s="36" t="s">
        <v>30</v>
      </c>
      <c r="J32" s="36" t="s">
        <v>30</v>
      </c>
      <c r="K32" s="36" t="s">
        <v>30</v>
      </c>
      <c r="L32" s="37" t="e">
        <f>G32/#REF!</f>
        <v>#REF!</v>
      </c>
      <c r="M32" s="36"/>
      <c r="N32" s="36"/>
      <c r="O32" s="36"/>
      <c r="P32" s="38" t="str">
        <f>VLOOKUP($B32,'[1]Consolidated '!$F$5:$CM$163,86,0)</f>
        <v xml:space="preserve">Not in Possession </v>
      </c>
      <c r="Q32" s="32" t="str">
        <f>_xlfn.XLOOKUP(B32,'[1]Consolidated '!$F$5:$F$163,'[1]Consolidated '!$E$5:$E$163)</f>
        <v>Verified</v>
      </c>
    </row>
    <row r="33" spans="2:17" x14ac:dyDescent="0.35">
      <c r="B33" s="32">
        <f t="shared" si="0"/>
        <v>23</v>
      </c>
      <c r="C33" s="32" t="str">
        <f>VLOOKUP($B33,'[1]Consolidated '!$F$5:$CM$163,2,0)</f>
        <v xml:space="preserve">Satendra and Ritika </v>
      </c>
      <c r="D33" s="32" t="str">
        <f>_xlfn.XLOOKUP(B33,'[1]Consolidated '!$F$5:$F$163,'[1]Consolidated '!$H$5:$H$163)</f>
        <v>A-10 ,Plot No.-30</v>
      </c>
      <c r="E33" s="33">
        <f>VLOOKUP($B33,'[1]Consolidated '!$F$5:$CM$163,5,0)</f>
        <v>46119</v>
      </c>
      <c r="F33" s="34">
        <f>VLOOKUP($B33,'[1]Consolidated '!$F$5:$CM$163,27,0)</f>
        <v>8683378</v>
      </c>
      <c r="G33" s="34">
        <f>IF(P33="In Possession and Registry Still Pending",1,VLOOKUP($B33,'[1]Consolidated '!$F$5:$CM$163,35,0))</f>
        <v>7808741.0085260272</v>
      </c>
      <c r="H33" s="35" t="s">
        <v>29</v>
      </c>
      <c r="I33" s="36" t="s">
        <v>30</v>
      </c>
      <c r="J33" s="36" t="s">
        <v>30</v>
      </c>
      <c r="K33" s="36" t="s">
        <v>30</v>
      </c>
      <c r="L33" s="37" t="e">
        <f>G33/#REF!</f>
        <v>#REF!</v>
      </c>
      <c r="M33" s="36"/>
      <c r="N33" s="36"/>
      <c r="O33" s="36"/>
      <c r="P33" s="38" t="str">
        <f>VLOOKUP($B33,'[1]Consolidated '!$F$5:$CM$163,86,0)</f>
        <v xml:space="preserve">Not in Possession </v>
      </c>
      <c r="Q33" s="32" t="str">
        <f>_xlfn.XLOOKUP(B33,'[1]Consolidated '!$F$5:$F$163,'[1]Consolidated '!$E$5:$E$163)</f>
        <v>Verified</v>
      </c>
    </row>
    <row r="34" spans="2:17" x14ac:dyDescent="0.35">
      <c r="B34" s="32">
        <f t="shared" si="0"/>
        <v>24</v>
      </c>
      <c r="C34" s="32" t="str">
        <f>VLOOKUP($B34,'[1]Consolidated '!$F$5:$CM$163,2,0)</f>
        <v>Nirupma Bhutani</v>
      </c>
      <c r="D34" s="32" t="str">
        <f>_xlfn.XLOOKUP(B34,'[1]Consolidated '!$F$5:$F$163,'[1]Consolidated '!$H$5:$H$163)</f>
        <v>A-3 ,Plot No.-11</v>
      </c>
      <c r="E34" s="33">
        <f>VLOOKUP($B34,'[1]Consolidated '!$F$5:$CM$163,5,0)</f>
        <v>46119</v>
      </c>
      <c r="F34" s="34">
        <f>VLOOKUP($B34,'[1]Consolidated '!$F$5:$CM$163,27,0)</f>
        <v>8926762</v>
      </c>
      <c r="G34" s="34">
        <f>IF(P34="In Possession and Registry Still Pending",1,VLOOKUP($B34,'[1]Consolidated '!$F$5:$CM$163,35,0))</f>
        <v>1</v>
      </c>
      <c r="H34" s="35" t="s">
        <v>29</v>
      </c>
      <c r="I34" s="36" t="s">
        <v>30</v>
      </c>
      <c r="J34" s="36" t="s">
        <v>30</v>
      </c>
      <c r="K34" s="36" t="s">
        <v>30</v>
      </c>
      <c r="L34" s="37" t="e">
        <f>G34/#REF!</f>
        <v>#REF!</v>
      </c>
      <c r="M34" s="36"/>
      <c r="N34" s="36"/>
      <c r="O34" s="36"/>
      <c r="P34" s="38" t="str">
        <f>VLOOKUP($B34,'[1]Consolidated '!$F$5:$CM$163,86,0)</f>
        <v>In Possession and Registry Still Pending</v>
      </c>
      <c r="Q34" s="32" t="str">
        <f>_xlfn.XLOOKUP(B34,'[1]Consolidated '!$F$5:$F$163,'[1]Consolidated '!$E$5:$E$163)</f>
        <v>Verified</v>
      </c>
    </row>
    <row r="35" spans="2:17" x14ac:dyDescent="0.35">
      <c r="B35" s="32">
        <f t="shared" si="0"/>
        <v>25</v>
      </c>
      <c r="C35" s="32" t="str">
        <f>VLOOKUP($B35,'[1]Consolidated '!$F$5:$CM$163,2,0)</f>
        <v>Darshana Devi</v>
      </c>
      <c r="D35" s="32" t="str">
        <f>_xlfn.XLOOKUP(B35,'[1]Consolidated '!$F$5:$F$163,'[1]Consolidated '!$H$5:$H$163)</f>
        <v>A-11 ,Plot No.-27</v>
      </c>
      <c r="E35" s="33">
        <f>VLOOKUP($B35,'[1]Consolidated '!$F$5:$CM$163,5,0)</f>
        <v>46119</v>
      </c>
      <c r="F35" s="34">
        <f>VLOOKUP($B35,'[1]Consolidated '!$F$5:$CM$163,27,0)</f>
        <v>8574455.3000000007</v>
      </c>
      <c r="G35" s="34">
        <f>IF(P35="In Possession and Registry Still Pending",1,VLOOKUP($B35,'[1]Consolidated '!$F$5:$CM$163,35,0))</f>
        <v>1</v>
      </c>
      <c r="H35" s="35" t="s">
        <v>29</v>
      </c>
      <c r="I35" s="36" t="s">
        <v>30</v>
      </c>
      <c r="J35" s="36" t="s">
        <v>30</v>
      </c>
      <c r="K35" s="36" t="s">
        <v>30</v>
      </c>
      <c r="L35" s="37" t="e">
        <f>G35/#REF!</f>
        <v>#REF!</v>
      </c>
      <c r="M35" s="36"/>
      <c r="N35" s="36"/>
      <c r="O35" s="36"/>
      <c r="P35" s="38" t="str">
        <f>VLOOKUP($B35,'[1]Consolidated '!$F$5:$CM$163,86,0)</f>
        <v>In Possession and Registry Still Pending</v>
      </c>
      <c r="Q35" s="32" t="str">
        <f>_xlfn.XLOOKUP(B35,'[1]Consolidated '!$F$5:$F$163,'[1]Consolidated '!$E$5:$E$163)</f>
        <v>Verified</v>
      </c>
    </row>
    <row r="36" spans="2:17" x14ac:dyDescent="0.35">
      <c r="B36" s="32">
        <f t="shared" si="0"/>
        <v>26</v>
      </c>
      <c r="C36" s="32" t="str">
        <f>VLOOKUP($B36,'[1]Consolidated '!$F$5:$CM$163,2,0)</f>
        <v>Santosh Devi D/O Hari Singh</v>
      </c>
      <c r="D36" s="32" t="str">
        <f>_xlfn.XLOOKUP(B36,'[1]Consolidated '!$F$5:$F$163,'[1]Consolidated '!$H$5:$H$163)</f>
        <v>A-11 ,Plot No.-20</v>
      </c>
      <c r="E36" s="33">
        <f>VLOOKUP($B36,'[1]Consolidated '!$F$5:$CM$163,5,0)</f>
        <v>46119</v>
      </c>
      <c r="F36" s="34">
        <f>VLOOKUP($B36,'[1]Consolidated '!$F$5:$CM$163,27,0)</f>
        <v>9298560</v>
      </c>
      <c r="G36" s="34">
        <f>IF(P36="In Possession and Registry Still Pending",1,VLOOKUP($B36,'[1]Consolidated '!$F$5:$CM$163,35,0))</f>
        <v>1</v>
      </c>
      <c r="H36" s="35" t="s">
        <v>29</v>
      </c>
      <c r="I36" s="36" t="s">
        <v>30</v>
      </c>
      <c r="J36" s="36" t="s">
        <v>30</v>
      </c>
      <c r="K36" s="36" t="s">
        <v>30</v>
      </c>
      <c r="L36" s="37" t="e">
        <f>G36/#REF!</f>
        <v>#REF!</v>
      </c>
      <c r="M36" s="36"/>
      <c r="N36" s="36"/>
      <c r="O36" s="36"/>
      <c r="P36" s="38" t="str">
        <f>VLOOKUP($B36,'[1]Consolidated '!$F$5:$CM$163,86,0)</f>
        <v>In Possession and Registry Still Pending</v>
      </c>
      <c r="Q36" s="32" t="str">
        <f>_xlfn.XLOOKUP(B36,'[1]Consolidated '!$F$5:$F$163,'[1]Consolidated '!$E$5:$E$163)</f>
        <v>Unverified</v>
      </c>
    </row>
    <row r="37" spans="2:17" x14ac:dyDescent="0.35">
      <c r="B37" s="32">
        <f t="shared" si="0"/>
        <v>27</v>
      </c>
      <c r="C37" s="32" t="str">
        <f>VLOOKUP($B37,'[1]Consolidated '!$F$5:$CM$163,2,0)</f>
        <v>Sunita Yadav</v>
      </c>
      <c r="D37" s="32" t="str">
        <f>_xlfn.XLOOKUP(B37,'[1]Consolidated '!$F$5:$F$163,'[1]Consolidated '!$H$5:$H$163)</f>
        <v>A-10 ,Plot No.-11</v>
      </c>
      <c r="E37" s="33">
        <f>VLOOKUP($B37,'[1]Consolidated '!$F$5:$CM$163,5,0)</f>
        <v>46119</v>
      </c>
      <c r="F37" s="34">
        <f>VLOOKUP($B37,'[1]Consolidated '!$F$5:$CM$163,27,0)</f>
        <v>10354355</v>
      </c>
      <c r="G37" s="34">
        <f>IF(P37="In Possession and Registry Still Pending",1,VLOOKUP($B37,'[1]Consolidated '!$F$5:$CM$163,35,0))</f>
        <v>1</v>
      </c>
      <c r="H37" s="35" t="s">
        <v>29</v>
      </c>
      <c r="I37" s="36" t="s">
        <v>30</v>
      </c>
      <c r="J37" s="36" t="s">
        <v>30</v>
      </c>
      <c r="K37" s="36" t="s">
        <v>30</v>
      </c>
      <c r="L37" s="37" t="e">
        <f>G37/#REF!</f>
        <v>#REF!</v>
      </c>
      <c r="M37" s="36"/>
      <c r="N37" s="36"/>
      <c r="O37" s="36"/>
      <c r="P37" s="38" t="str">
        <f>VLOOKUP($B37,'[1]Consolidated '!$F$5:$CM$163,86,0)</f>
        <v>In Possession and Registry Still Pending</v>
      </c>
      <c r="Q37" s="32" t="str">
        <f>_xlfn.XLOOKUP(B37,'[1]Consolidated '!$F$5:$F$163,'[1]Consolidated '!$E$5:$E$163)</f>
        <v>Verified</v>
      </c>
    </row>
    <row r="38" spans="2:17" x14ac:dyDescent="0.35">
      <c r="B38" s="32">
        <f t="shared" si="0"/>
        <v>28</v>
      </c>
      <c r="C38" s="32" t="str">
        <f>VLOOKUP($B38,'[1]Consolidated '!$F$5:$CM$163,2,0)</f>
        <v>Chander Jyoti</v>
      </c>
      <c r="D38" s="32" t="str">
        <f>_xlfn.XLOOKUP(B38,'[1]Consolidated '!$F$5:$F$163,'[1]Consolidated '!$H$5:$H$163)</f>
        <v>A-11 ,Plot No.-8</v>
      </c>
      <c r="E38" s="33">
        <f>VLOOKUP($B38,'[1]Consolidated '!$F$5:$CM$163,5,0)</f>
        <v>46120</v>
      </c>
      <c r="F38" s="34">
        <f>VLOOKUP($B38,'[1]Consolidated '!$F$5:$CM$163,27,0)</f>
        <v>11423974</v>
      </c>
      <c r="G38" s="34">
        <f>IF(P38="In Possession and Registry Still Pending",1,VLOOKUP($B38,'[1]Consolidated '!$F$5:$CM$163,35,0))</f>
        <v>1</v>
      </c>
      <c r="H38" s="35" t="s">
        <v>29</v>
      </c>
      <c r="I38" s="36" t="s">
        <v>30</v>
      </c>
      <c r="J38" s="36" t="s">
        <v>30</v>
      </c>
      <c r="K38" s="36" t="s">
        <v>30</v>
      </c>
      <c r="L38" s="37" t="e">
        <f>G38/#REF!</f>
        <v>#REF!</v>
      </c>
      <c r="M38" s="36"/>
      <c r="N38" s="36"/>
      <c r="O38" s="36"/>
      <c r="P38" s="38" t="str">
        <f>VLOOKUP($B38,'[1]Consolidated '!$F$5:$CM$163,86,0)</f>
        <v>In Possession and Registry Still Pending</v>
      </c>
      <c r="Q38" s="32" t="str">
        <f>_xlfn.XLOOKUP(B38,'[1]Consolidated '!$F$5:$F$163,'[1]Consolidated '!$E$5:$E$163)</f>
        <v>Verified</v>
      </c>
    </row>
    <row r="39" spans="2:17" x14ac:dyDescent="0.35">
      <c r="B39" s="32">
        <f t="shared" si="0"/>
        <v>29</v>
      </c>
      <c r="C39" s="32" t="str">
        <f>VLOOKUP($B39,'[1]Consolidated '!$F$5:$CM$163,2,0)</f>
        <v>Nipa Patel</v>
      </c>
      <c r="D39" s="32" t="str">
        <f>_xlfn.XLOOKUP(B39,'[1]Consolidated '!$F$5:$F$163,'[1]Consolidated '!$H$5:$H$163)</f>
        <v>A-11 ,Plot No.-14</v>
      </c>
      <c r="E39" s="33">
        <f>VLOOKUP($B39,'[1]Consolidated '!$F$5:$CM$163,5,0)</f>
        <v>46120</v>
      </c>
      <c r="F39" s="34">
        <f>VLOOKUP($B39,'[1]Consolidated '!$F$5:$CM$163,27,0)</f>
        <v>4282798</v>
      </c>
      <c r="G39" s="34">
        <f>IF(P39="In Possession and Registry Still Pending",1,VLOOKUP($B39,'[1]Consolidated '!$F$5:$CM$163,35,0))</f>
        <v>4084620.9150684932</v>
      </c>
      <c r="H39" s="35" t="s">
        <v>29</v>
      </c>
      <c r="I39" s="36" t="s">
        <v>30</v>
      </c>
      <c r="J39" s="36" t="s">
        <v>30</v>
      </c>
      <c r="K39" s="36" t="s">
        <v>30</v>
      </c>
      <c r="L39" s="37" t="e">
        <f>G39/#REF!</f>
        <v>#REF!</v>
      </c>
      <c r="M39" s="36"/>
      <c r="N39" s="36"/>
      <c r="O39" s="36"/>
      <c r="P39" s="38" t="str">
        <f>VLOOKUP($B39,'[1]Consolidated '!$F$5:$CM$163,86,0)</f>
        <v xml:space="preserve">Not in Possession </v>
      </c>
      <c r="Q39" s="32" t="str">
        <f>_xlfn.XLOOKUP(B39,'[1]Consolidated '!$F$5:$F$163,'[1]Consolidated '!$E$5:$E$163)</f>
        <v>Verified</v>
      </c>
    </row>
    <row r="40" spans="2:17" x14ac:dyDescent="0.35">
      <c r="B40" s="32">
        <f t="shared" si="0"/>
        <v>30</v>
      </c>
      <c r="C40" s="32" t="str">
        <f>VLOOKUP($B40,'[1]Consolidated '!$F$5:$CM$163,2,0)</f>
        <v>Naween Kumar Yadav &amp; Snehlata Yadav</v>
      </c>
      <c r="D40" s="32" t="str">
        <f>_xlfn.XLOOKUP(B40,'[1]Consolidated '!$F$5:$F$163,'[1]Consolidated '!$H$5:$H$163)</f>
        <v>A-6 ,Plot No.-27</v>
      </c>
      <c r="E40" s="33">
        <f>VLOOKUP($B40,'[1]Consolidated '!$F$5:$CM$163,5,0)</f>
        <v>46120</v>
      </c>
      <c r="F40" s="34">
        <f>VLOOKUP($B40,'[1]Consolidated '!$F$5:$CM$163,27,0)</f>
        <v>13560864</v>
      </c>
      <c r="G40" s="34">
        <f>IF(P40="In Possession and Registry Still Pending",1,VLOOKUP($B40,'[1]Consolidated '!$F$5:$CM$163,35,0))</f>
        <v>1</v>
      </c>
      <c r="H40" s="35" t="s">
        <v>29</v>
      </c>
      <c r="I40" s="36" t="s">
        <v>30</v>
      </c>
      <c r="J40" s="36" t="s">
        <v>30</v>
      </c>
      <c r="K40" s="36" t="s">
        <v>30</v>
      </c>
      <c r="L40" s="37" t="e">
        <f>G40/#REF!</f>
        <v>#REF!</v>
      </c>
      <c r="M40" s="36"/>
      <c r="N40" s="36"/>
      <c r="O40" s="36"/>
      <c r="P40" s="38" t="str">
        <f>VLOOKUP($B40,'[1]Consolidated '!$F$5:$CM$163,86,0)</f>
        <v>In Possession and Registry Still Pending</v>
      </c>
      <c r="Q40" s="32" t="str">
        <f>_xlfn.XLOOKUP(B40,'[1]Consolidated '!$F$5:$F$163,'[1]Consolidated '!$E$5:$E$163)</f>
        <v>Verified</v>
      </c>
    </row>
    <row r="41" spans="2:17" x14ac:dyDescent="0.35">
      <c r="B41" s="32">
        <f t="shared" si="0"/>
        <v>31</v>
      </c>
      <c r="C41" s="32" t="str">
        <f>VLOOKUP($B41,'[1]Consolidated '!$F$5:$CM$163,2,0)</f>
        <v>Manmohan</v>
      </c>
      <c r="D41" s="32" t="str">
        <f>_xlfn.XLOOKUP(B41,'[1]Consolidated '!$F$5:$F$163,'[1]Consolidated '!$H$5:$H$163)</f>
        <v>A-4 ,Plot No.-12</v>
      </c>
      <c r="E41" s="33">
        <f>VLOOKUP($B41,'[1]Consolidated '!$F$5:$CM$163,5,0)</f>
        <v>46120</v>
      </c>
      <c r="F41" s="34">
        <f>VLOOKUP($B41,'[1]Consolidated '!$F$5:$CM$163,27,0)</f>
        <v>6571484</v>
      </c>
      <c r="G41" s="34">
        <f>IF(P41="In Possession and Registry Still Pending",1,VLOOKUP($B41,'[1]Consolidated '!$F$5:$CM$163,35,0))</f>
        <v>1</v>
      </c>
      <c r="H41" s="35" t="s">
        <v>29</v>
      </c>
      <c r="I41" s="36" t="s">
        <v>30</v>
      </c>
      <c r="J41" s="36" t="s">
        <v>30</v>
      </c>
      <c r="K41" s="36" t="s">
        <v>30</v>
      </c>
      <c r="L41" s="37" t="e">
        <f>G41/#REF!</f>
        <v>#REF!</v>
      </c>
      <c r="M41" s="36"/>
      <c r="N41" s="36"/>
      <c r="O41" s="36"/>
      <c r="P41" s="38" t="str">
        <f>VLOOKUP($B41,'[1]Consolidated '!$F$5:$CM$163,86,0)</f>
        <v>In Possession and Registry Still Pending</v>
      </c>
      <c r="Q41" s="32" t="str">
        <f>_xlfn.XLOOKUP(B41,'[1]Consolidated '!$F$5:$F$163,'[1]Consolidated '!$E$5:$E$163)</f>
        <v>Verified</v>
      </c>
    </row>
    <row r="42" spans="2:17" x14ac:dyDescent="0.35">
      <c r="B42" s="32">
        <f t="shared" si="0"/>
        <v>32</v>
      </c>
      <c r="C42" s="32" t="str">
        <f>VLOOKUP($B42,'[1]Consolidated '!$F$5:$CM$163,2,0)</f>
        <v>Gopal Krishan</v>
      </c>
      <c r="D42" s="32" t="str">
        <f>_xlfn.XLOOKUP(B42,'[1]Consolidated '!$F$5:$F$163,'[1]Consolidated '!$H$5:$H$163)</f>
        <v>A-11 ,Plot No.-35</v>
      </c>
      <c r="E42" s="33">
        <f>VLOOKUP($B42,'[1]Consolidated '!$F$5:$CM$163,5,0)</f>
        <v>46120</v>
      </c>
      <c r="F42" s="34">
        <f>VLOOKUP($B42,'[1]Consolidated '!$F$5:$CM$163,27,0)</f>
        <v>7547493.2199999997</v>
      </c>
      <c r="G42" s="34">
        <f>IF(P42="In Possession and Registry Still Pending",1,VLOOKUP($B42,'[1]Consolidated '!$F$5:$CM$163,35,0))</f>
        <v>7697837.431137315</v>
      </c>
      <c r="H42" s="35" t="s">
        <v>29</v>
      </c>
      <c r="I42" s="36" t="s">
        <v>30</v>
      </c>
      <c r="J42" s="36" t="s">
        <v>30</v>
      </c>
      <c r="K42" s="36" t="s">
        <v>30</v>
      </c>
      <c r="L42" s="37" t="e">
        <f>G42/#REF!</f>
        <v>#REF!</v>
      </c>
      <c r="M42" s="36"/>
      <c r="N42" s="36"/>
      <c r="O42" s="36"/>
      <c r="P42" s="38" t="str">
        <f>VLOOKUP($B42,'[1]Consolidated '!$F$5:$CM$163,86,0)</f>
        <v xml:space="preserve">Not in Possession </v>
      </c>
      <c r="Q42" s="32" t="str">
        <f>_xlfn.XLOOKUP(B42,'[1]Consolidated '!$F$5:$F$163,'[1]Consolidated '!$E$5:$E$163)</f>
        <v>Verified</v>
      </c>
    </row>
    <row r="43" spans="2:17" x14ac:dyDescent="0.35">
      <c r="B43" s="32">
        <f t="shared" si="0"/>
        <v>33</v>
      </c>
      <c r="C43" s="32" t="str">
        <f>VLOOKUP($B43,'[1]Consolidated '!$F$5:$CM$163,2,0)</f>
        <v>Bharat Kapoor &amp; Sandeep Kataria</v>
      </c>
      <c r="D43" s="32" t="str">
        <f>_xlfn.XLOOKUP(B43,'[1]Consolidated '!$F$5:$F$163,'[1]Consolidated '!$H$5:$H$163)</f>
        <v>A-9 ,Plot No.-2</v>
      </c>
      <c r="E43" s="33">
        <f>VLOOKUP($B43,'[1]Consolidated '!$F$5:$CM$163,5,0)</f>
        <v>46120</v>
      </c>
      <c r="F43" s="34">
        <f>VLOOKUP($B43,'[1]Consolidated '!$F$5:$CM$163,27,0)</f>
        <v>14749930</v>
      </c>
      <c r="G43" s="34">
        <f>IF(P43="In Possession and Registry Still Pending",1,VLOOKUP($B43,'[1]Consolidated '!$F$5:$CM$163,35,0))</f>
        <v>1</v>
      </c>
      <c r="H43" s="35" t="s">
        <v>29</v>
      </c>
      <c r="I43" s="36" t="s">
        <v>30</v>
      </c>
      <c r="J43" s="36" t="s">
        <v>30</v>
      </c>
      <c r="K43" s="36" t="s">
        <v>30</v>
      </c>
      <c r="L43" s="37" t="e">
        <f>G43/#REF!</f>
        <v>#REF!</v>
      </c>
      <c r="M43" s="36"/>
      <c r="N43" s="36"/>
      <c r="O43" s="36"/>
      <c r="P43" s="38" t="str">
        <f>VLOOKUP($B43,'[1]Consolidated '!$F$5:$CM$163,86,0)</f>
        <v>In Possession and Registry Still Pending</v>
      </c>
      <c r="Q43" s="32" t="str">
        <f>_xlfn.XLOOKUP(B43,'[1]Consolidated '!$F$5:$F$163,'[1]Consolidated '!$E$5:$E$163)</f>
        <v>Verified</v>
      </c>
    </row>
    <row r="44" spans="2:17" x14ac:dyDescent="0.35">
      <c r="B44" s="32">
        <f t="shared" si="0"/>
        <v>34</v>
      </c>
      <c r="C44" s="32" t="str">
        <f>VLOOKUP($B44,'[1]Consolidated '!$F$5:$CM$163,2,0)</f>
        <v xml:space="preserve">Manmohan &amp; Usha </v>
      </c>
      <c r="D44" s="32" t="str">
        <f>_xlfn.XLOOKUP(B44,'[1]Consolidated '!$F$5:$F$163,'[1]Consolidated '!$H$5:$H$163)</f>
        <v>A-12 ,Plot No.-8</v>
      </c>
      <c r="E44" s="33">
        <f>VLOOKUP($B44,'[1]Consolidated '!$F$5:$CM$163,5,0)</f>
        <v>46120</v>
      </c>
      <c r="F44" s="34">
        <f>VLOOKUP($B44,'[1]Consolidated '!$F$5:$CM$163,27,0)</f>
        <v>8679440</v>
      </c>
      <c r="G44" s="34">
        <f>IF(P44="In Possession and Registry Still Pending",1,VLOOKUP($B44,'[1]Consolidated '!$F$5:$CM$163,35,0))</f>
        <v>1</v>
      </c>
      <c r="H44" s="35" t="s">
        <v>29</v>
      </c>
      <c r="I44" s="36" t="s">
        <v>30</v>
      </c>
      <c r="J44" s="36" t="s">
        <v>30</v>
      </c>
      <c r="K44" s="36" t="s">
        <v>30</v>
      </c>
      <c r="L44" s="37" t="e">
        <f>G44/#REF!</f>
        <v>#REF!</v>
      </c>
      <c r="M44" s="36"/>
      <c r="N44" s="36"/>
      <c r="O44" s="36"/>
      <c r="P44" s="38" t="str">
        <f>VLOOKUP($B44,'[1]Consolidated '!$F$5:$CM$163,86,0)</f>
        <v>In Possession and Registry Still Pending</v>
      </c>
      <c r="Q44" s="32" t="str">
        <f>_xlfn.XLOOKUP(B44,'[1]Consolidated '!$F$5:$F$163,'[1]Consolidated '!$E$5:$E$163)</f>
        <v>Verified</v>
      </c>
    </row>
    <row r="45" spans="2:17" x14ac:dyDescent="0.35">
      <c r="B45" s="32">
        <f t="shared" si="0"/>
        <v>35</v>
      </c>
      <c r="C45" s="32" t="str">
        <f>VLOOKUP($B45,'[1]Consolidated '!$F$5:$CM$163,2,0)</f>
        <v>Rai Randhir Prasad and Anita Roy</v>
      </c>
      <c r="D45" s="32" t="str">
        <f>_xlfn.XLOOKUP(B45,'[1]Consolidated '!$F$5:$F$163,'[1]Consolidated '!$H$5:$H$163)</f>
        <v>A-6 ,Plot No.-14</v>
      </c>
      <c r="E45" s="33">
        <f>VLOOKUP($B45,'[1]Consolidated '!$F$5:$CM$163,5,0)</f>
        <v>46120</v>
      </c>
      <c r="F45" s="34">
        <f>VLOOKUP($B45,'[1]Consolidated '!$F$5:$CM$163,27,0)</f>
        <v>16828542</v>
      </c>
      <c r="G45" s="34">
        <f>IF(P45="In Possession and Registry Still Pending",1,VLOOKUP($B45,'[1]Consolidated '!$F$5:$CM$163,35,0))</f>
        <v>1</v>
      </c>
      <c r="H45" s="35" t="s">
        <v>29</v>
      </c>
      <c r="I45" s="36" t="s">
        <v>30</v>
      </c>
      <c r="J45" s="36" t="s">
        <v>30</v>
      </c>
      <c r="K45" s="36" t="s">
        <v>30</v>
      </c>
      <c r="L45" s="37" t="e">
        <f>G45/#REF!</f>
        <v>#REF!</v>
      </c>
      <c r="M45" s="36"/>
      <c r="N45" s="36"/>
      <c r="O45" s="36"/>
      <c r="P45" s="38" t="str">
        <f>VLOOKUP($B45,'[1]Consolidated '!$F$5:$CM$163,86,0)</f>
        <v>In Possession and Registry Still Pending</v>
      </c>
      <c r="Q45" s="32" t="str">
        <f>_xlfn.XLOOKUP(B45,'[1]Consolidated '!$F$5:$F$163,'[1]Consolidated '!$E$5:$E$163)</f>
        <v>Verified</v>
      </c>
    </row>
    <row r="46" spans="2:17" x14ac:dyDescent="0.35">
      <c r="B46" s="32">
        <f t="shared" si="0"/>
        <v>36</v>
      </c>
      <c r="C46" s="32" t="str">
        <f>VLOOKUP($B46,'[1]Consolidated '!$F$5:$CM$163,2,0)</f>
        <v>Rekha Mehrotra and Mudit Mehrotra</v>
      </c>
      <c r="D46" s="32" t="str">
        <f>_xlfn.XLOOKUP(B46,'[1]Consolidated '!$F$5:$F$163,'[1]Consolidated '!$H$5:$H$163)</f>
        <v>A-9 ,Plot No.-23</v>
      </c>
      <c r="E46" s="33">
        <f>VLOOKUP($B46,'[1]Consolidated '!$F$5:$CM$163,5,0)</f>
        <v>46120</v>
      </c>
      <c r="F46" s="34">
        <f>VLOOKUP($B46,'[1]Consolidated '!$F$5:$CM$163,27,0)</f>
        <v>17140780</v>
      </c>
      <c r="G46" s="34">
        <f>IF(P46="In Possession and Registry Still Pending",1,VLOOKUP($B46,'[1]Consolidated '!$F$5:$CM$163,35,0))</f>
        <v>1</v>
      </c>
      <c r="H46" s="35" t="s">
        <v>29</v>
      </c>
      <c r="I46" s="36" t="s">
        <v>30</v>
      </c>
      <c r="J46" s="36" t="s">
        <v>30</v>
      </c>
      <c r="K46" s="36" t="s">
        <v>30</v>
      </c>
      <c r="L46" s="37" t="e">
        <f>G46/#REF!</f>
        <v>#REF!</v>
      </c>
      <c r="M46" s="36"/>
      <c r="N46" s="36"/>
      <c r="O46" s="36"/>
      <c r="P46" s="38" t="str">
        <f>VLOOKUP($B46,'[1]Consolidated '!$F$5:$CM$163,86,0)</f>
        <v>In Possession and Registry Still Pending</v>
      </c>
      <c r="Q46" s="32" t="str">
        <f>_xlfn.XLOOKUP(B46,'[1]Consolidated '!$F$5:$F$163,'[1]Consolidated '!$E$5:$E$163)</f>
        <v>Verified</v>
      </c>
    </row>
    <row r="47" spans="2:17" x14ac:dyDescent="0.35">
      <c r="B47" s="32">
        <f t="shared" si="0"/>
        <v>37</v>
      </c>
      <c r="C47" s="32" t="str">
        <f>VLOOKUP($B47,'[1]Consolidated '!$F$5:$CM$163,2,0)</f>
        <v>Jaya Tripathi, Anchu Singal, Shiv Priya</v>
      </c>
      <c r="D47" s="32" t="str">
        <f>_xlfn.XLOOKUP(B47,'[1]Consolidated '!$F$5:$F$163,'[1]Consolidated '!$H$5:$H$163)</f>
        <v>A-12 ,Plot No.-14</v>
      </c>
      <c r="E47" s="33">
        <f>VLOOKUP($B47,'[1]Consolidated '!$F$5:$CM$163,5,0)</f>
        <v>46120</v>
      </c>
      <c r="F47" s="34">
        <f>VLOOKUP($B47,'[1]Consolidated '!$F$5:$CM$163,27,0)</f>
        <v>10894086</v>
      </c>
      <c r="G47" s="34">
        <f>IF(P47="In Possession and Registry Still Pending",1,VLOOKUP($B47,'[1]Consolidated '!$F$5:$CM$163,35,0))</f>
        <v>10896056.390738413</v>
      </c>
      <c r="H47" s="35" t="s">
        <v>29</v>
      </c>
      <c r="I47" s="36" t="s">
        <v>30</v>
      </c>
      <c r="J47" s="36" t="s">
        <v>30</v>
      </c>
      <c r="K47" s="36" t="s">
        <v>30</v>
      </c>
      <c r="L47" s="37" t="e">
        <f>G47/#REF!</f>
        <v>#REF!</v>
      </c>
      <c r="M47" s="36"/>
      <c r="N47" s="36"/>
      <c r="O47" s="36"/>
      <c r="P47" s="38" t="str">
        <f>VLOOKUP($B47,'[1]Consolidated '!$F$5:$CM$163,86,0)</f>
        <v xml:space="preserve">Not in Possession </v>
      </c>
      <c r="Q47" s="32" t="str">
        <f>_xlfn.XLOOKUP(B47,'[1]Consolidated '!$F$5:$F$163,'[1]Consolidated '!$E$5:$E$163)</f>
        <v>Verified</v>
      </c>
    </row>
    <row r="48" spans="2:17" x14ac:dyDescent="0.35">
      <c r="B48" s="32">
        <f t="shared" si="0"/>
        <v>38</v>
      </c>
      <c r="C48" s="32" t="str">
        <f>VLOOKUP($B48,'[1]Consolidated '!$F$5:$CM$163,2,0)</f>
        <v>Bharat Kapoor &amp; Sandeep Kataria</v>
      </c>
      <c r="D48" s="32" t="str">
        <f>_xlfn.XLOOKUP(B48,'[1]Consolidated '!$F$5:$F$163,'[1]Consolidated '!$H$5:$H$163)</f>
        <v>A-9 ,Plot No.-4</v>
      </c>
      <c r="E48" s="33">
        <f>VLOOKUP($B48,'[1]Consolidated '!$F$5:$CM$163,5,0)</f>
        <v>46120</v>
      </c>
      <c r="F48" s="34">
        <f>VLOOKUP($B48,'[1]Consolidated '!$F$5:$CM$163,27,0)</f>
        <v>14686205</v>
      </c>
      <c r="G48" s="34">
        <f>IF(P48="In Possession and Registry Still Pending",1,VLOOKUP($B48,'[1]Consolidated '!$F$5:$CM$163,35,0))</f>
        <v>1</v>
      </c>
      <c r="H48" s="35" t="s">
        <v>29</v>
      </c>
      <c r="I48" s="36" t="s">
        <v>30</v>
      </c>
      <c r="J48" s="36" t="s">
        <v>30</v>
      </c>
      <c r="K48" s="36" t="s">
        <v>30</v>
      </c>
      <c r="L48" s="37" t="e">
        <f>G48/#REF!</f>
        <v>#REF!</v>
      </c>
      <c r="M48" s="36"/>
      <c r="N48" s="36"/>
      <c r="O48" s="36"/>
      <c r="P48" s="38" t="str">
        <f>VLOOKUP($B48,'[1]Consolidated '!$F$5:$CM$163,86,0)</f>
        <v>In Possession and Registry Still Pending</v>
      </c>
      <c r="Q48" s="32" t="str">
        <f>_xlfn.XLOOKUP(B48,'[1]Consolidated '!$F$5:$F$163,'[1]Consolidated '!$E$5:$E$163)</f>
        <v>Verified</v>
      </c>
    </row>
    <row r="49" spans="2:17" x14ac:dyDescent="0.35">
      <c r="B49" s="32">
        <f t="shared" si="0"/>
        <v>39</v>
      </c>
      <c r="C49" s="32" t="str">
        <f>VLOOKUP($B49,'[1]Consolidated '!$F$5:$CM$163,2,0)</f>
        <v>Bharat Kapoor &amp; Sandeep Kataria</v>
      </c>
      <c r="D49" s="32" t="str">
        <f>_xlfn.XLOOKUP(B49,'[1]Consolidated '!$F$5:$F$163,'[1]Consolidated '!$H$5:$H$163)</f>
        <v>A-7 ,Plot No.-2</v>
      </c>
      <c r="E49" s="33">
        <f>VLOOKUP($B49,'[1]Consolidated '!$F$5:$CM$163,5,0)</f>
        <v>46120</v>
      </c>
      <c r="F49" s="34">
        <f>VLOOKUP($B49,'[1]Consolidated '!$F$5:$CM$163,27,0)</f>
        <v>13711200</v>
      </c>
      <c r="G49" s="34">
        <f>IF(P49="In Possession and Registry Still Pending",1,VLOOKUP($B49,'[1]Consolidated '!$F$5:$CM$163,35,0))</f>
        <v>1</v>
      </c>
      <c r="H49" s="35" t="s">
        <v>29</v>
      </c>
      <c r="I49" s="36" t="s">
        <v>30</v>
      </c>
      <c r="J49" s="36" t="s">
        <v>30</v>
      </c>
      <c r="K49" s="36" t="s">
        <v>30</v>
      </c>
      <c r="L49" s="37" t="e">
        <f>G49/#REF!</f>
        <v>#REF!</v>
      </c>
      <c r="M49" s="36"/>
      <c r="N49" s="36"/>
      <c r="O49" s="36"/>
      <c r="P49" s="38" t="str">
        <f>VLOOKUP($B49,'[1]Consolidated '!$F$5:$CM$163,86,0)</f>
        <v>In Possession and Registry Still Pending</v>
      </c>
      <c r="Q49" s="32" t="str">
        <f>_xlfn.XLOOKUP(B49,'[1]Consolidated '!$F$5:$F$163,'[1]Consolidated '!$E$5:$E$163)</f>
        <v>Verified</v>
      </c>
    </row>
    <row r="50" spans="2:17" x14ac:dyDescent="0.35">
      <c r="B50" s="32">
        <f t="shared" si="0"/>
        <v>40</v>
      </c>
      <c r="C50" s="32" t="str">
        <f>VLOOKUP($B50,'[1]Consolidated '!$F$5:$CM$163,2,0)</f>
        <v>Bharat Kapoor &amp; Sandeep Kataria</v>
      </c>
      <c r="D50" s="32" t="str">
        <f>_xlfn.XLOOKUP(B50,'[1]Consolidated '!$F$5:$F$163,'[1]Consolidated '!$H$5:$H$163)</f>
        <v>A-9 ,Plot No.-6</v>
      </c>
      <c r="E50" s="33">
        <f>VLOOKUP($B50,'[1]Consolidated '!$F$5:$CM$163,5,0)</f>
        <v>46120</v>
      </c>
      <c r="F50" s="34">
        <f>VLOOKUP($B50,'[1]Consolidated '!$F$5:$CM$163,27,0)</f>
        <v>6500000</v>
      </c>
      <c r="G50" s="34">
        <f>IF(P50="In Possession and Registry Still Pending",1,VLOOKUP($B50,'[1]Consolidated '!$F$5:$CM$163,35,0))</f>
        <v>6668509.5890410962</v>
      </c>
      <c r="H50" s="35" t="s">
        <v>29</v>
      </c>
      <c r="I50" s="36" t="s">
        <v>30</v>
      </c>
      <c r="J50" s="36" t="s">
        <v>30</v>
      </c>
      <c r="K50" s="36" t="s">
        <v>30</v>
      </c>
      <c r="L50" s="37" t="e">
        <f>G50/#REF!</f>
        <v>#REF!</v>
      </c>
      <c r="M50" s="36"/>
      <c r="N50" s="36"/>
      <c r="O50" s="36"/>
      <c r="P50" s="38" t="str">
        <f>VLOOKUP($B50,'[1]Consolidated '!$F$5:$CM$163,86,0)</f>
        <v xml:space="preserve">Not in Possession </v>
      </c>
      <c r="Q50" s="32" t="str">
        <f>_xlfn.XLOOKUP(B50,'[1]Consolidated '!$F$5:$F$163,'[1]Consolidated '!$E$5:$E$163)</f>
        <v>Verified</v>
      </c>
    </row>
    <row r="51" spans="2:17" x14ac:dyDescent="0.35">
      <c r="B51" s="32">
        <f t="shared" si="0"/>
        <v>41</v>
      </c>
      <c r="C51" s="32" t="str">
        <f>VLOOKUP($B51,'[1]Consolidated '!$F$5:$CM$163,2,0)</f>
        <v>Umesh Kumar Sharma</v>
      </c>
      <c r="D51" s="32" t="str">
        <f>_xlfn.XLOOKUP(B51,'[1]Consolidated '!$F$5:$F$163,'[1]Consolidated '!$H$5:$H$163)</f>
        <v>A-11 ,Plot No.-33</v>
      </c>
      <c r="E51" s="33">
        <f>VLOOKUP($B51,'[1]Consolidated '!$F$5:$CM$163,5,0)</f>
        <v>46120</v>
      </c>
      <c r="F51" s="34">
        <f>VLOOKUP($B51,'[1]Consolidated '!$F$5:$CM$163,27,0)</f>
        <v>6849590</v>
      </c>
      <c r="G51" s="34">
        <f>IF(P51="In Possession and Registry Still Pending",1,VLOOKUP($B51,'[1]Consolidated '!$F$5:$CM$163,35,0))</f>
        <v>6393393.8321418082</v>
      </c>
      <c r="H51" s="35" t="s">
        <v>29</v>
      </c>
      <c r="I51" s="36" t="s">
        <v>30</v>
      </c>
      <c r="J51" s="36" t="s">
        <v>30</v>
      </c>
      <c r="K51" s="36" t="s">
        <v>30</v>
      </c>
      <c r="L51" s="37" t="e">
        <f>G51/#REF!</f>
        <v>#REF!</v>
      </c>
      <c r="M51" s="36"/>
      <c r="N51" s="36"/>
      <c r="O51" s="36"/>
      <c r="P51" s="38" t="str">
        <f>VLOOKUP($B51,'[1]Consolidated '!$F$5:$CM$163,86,0)</f>
        <v xml:space="preserve">Not in Possession </v>
      </c>
      <c r="Q51" s="32" t="str">
        <f>_xlfn.XLOOKUP(B51,'[1]Consolidated '!$F$5:$F$163,'[1]Consolidated '!$E$5:$E$163)</f>
        <v>Verified</v>
      </c>
    </row>
    <row r="52" spans="2:17" x14ac:dyDescent="0.35">
      <c r="B52" s="32">
        <f t="shared" si="0"/>
        <v>42</v>
      </c>
      <c r="C52" s="32" t="str">
        <f>VLOOKUP($B52,'[1]Consolidated '!$F$5:$CM$163,2,0)</f>
        <v>Rampal Sharma</v>
      </c>
      <c r="D52" s="32" t="str">
        <f>_xlfn.XLOOKUP(B52,'[1]Consolidated '!$F$5:$F$163,'[1]Consolidated '!$H$5:$H$163)</f>
        <v>A-2 ,Plot No.-29</v>
      </c>
      <c r="E52" s="33">
        <f>VLOOKUP($B52,'[1]Consolidated '!$F$5:$CM$163,5,0)</f>
        <v>46120</v>
      </c>
      <c r="F52" s="34">
        <f>VLOOKUP($B52,'[1]Consolidated '!$F$5:$CM$163,27,0)</f>
        <v>7368357</v>
      </c>
      <c r="G52" s="34">
        <f>IF(P52="In Possession and Registry Still Pending",1,VLOOKUP($B52,'[1]Consolidated '!$F$5:$CM$163,35,0))</f>
        <v>1</v>
      </c>
      <c r="H52" s="35" t="s">
        <v>29</v>
      </c>
      <c r="I52" s="36" t="s">
        <v>30</v>
      </c>
      <c r="J52" s="36" t="s">
        <v>30</v>
      </c>
      <c r="K52" s="36" t="s">
        <v>30</v>
      </c>
      <c r="L52" s="37" t="e">
        <f>G52/#REF!</f>
        <v>#REF!</v>
      </c>
      <c r="M52" s="36"/>
      <c r="N52" s="36"/>
      <c r="O52" s="36"/>
      <c r="P52" s="38" t="str">
        <f>VLOOKUP($B52,'[1]Consolidated '!$F$5:$CM$163,86,0)</f>
        <v>In Possession and Registry Still Pending</v>
      </c>
      <c r="Q52" s="32" t="str">
        <f>_xlfn.XLOOKUP(B52,'[1]Consolidated '!$F$5:$F$163,'[1]Consolidated '!$E$5:$E$163)</f>
        <v>Verified</v>
      </c>
    </row>
    <row r="53" spans="2:17" x14ac:dyDescent="0.35">
      <c r="B53" s="32">
        <f t="shared" si="0"/>
        <v>43</v>
      </c>
      <c r="C53" s="32" t="str">
        <f>VLOOKUP($B53,'[1]Consolidated '!$F$5:$CM$163,2,0)</f>
        <v>Vineet Saroha</v>
      </c>
      <c r="D53" s="32" t="str">
        <f>_xlfn.XLOOKUP(B53,'[1]Consolidated '!$F$5:$F$163,'[1]Consolidated '!$H$5:$H$163)</f>
        <v>A-11 ,Plot No.-18</v>
      </c>
      <c r="E53" s="33">
        <f>VLOOKUP($B53,'[1]Consolidated '!$F$5:$CM$163,5,0)</f>
        <v>46120</v>
      </c>
      <c r="F53" s="34">
        <f>VLOOKUP($B53,'[1]Consolidated '!$F$5:$CM$163,27,0)</f>
        <v>9577380.3200000003</v>
      </c>
      <c r="G53" s="34">
        <f>IF(P53="In Possession and Registry Still Pending",1,VLOOKUP($B53,'[1]Consolidated '!$F$5:$CM$163,35,0))</f>
        <v>9862661.8985205479</v>
      </c>
      <c r="H53" s="35" t="s">
        <v>29</v>
      </c>
      <c r="I53" s="36" t="s">
        <v>30</v>
      </c>
      <c r="J53" s="36" t="s">
        <v>30</v>
      </c>
      <c r="K53" s="36" t="s">
        <v>30</v>
      </c>
      <c r="L53" s="37" t="e">
        <f>G53/#REF!</f>
        <v>#REF!</v>
      </c>
      <c r="M53" s="36"/>
      <c r="N53" s="36"/>
      <c r="O53" s="36"/>
      <c r="P53" s="38" t="str">
        <f>VLOOKUP($B53,'[1]Consolidated '!$F$5:$CM$163,86,0)</f>
        <v xml:space="preserve">Not in Possession </v>
      </c>
      <c r="Q53" s="32" t="str">
        <f>_xlfn.XLOOKUP(B53,'[1]Consolidated '!$F$5:$F$163,'[1]Consolidated '!$E$5:$E$163)</f>
        <v>Verified</v>
      </c>
    </row>
    <row r="54" spans="2:17" x14ac:dyDescent="0.35">
      <c r="B54" s="32">
        <f t="shared" si="0"/>
        <v>44</v>
      </c>
      <c r="C54" s="32" t="str">
        <f>VLOOKUP($B54,'[1]Consolidated '!$F$5:$CM$163,2,0)</f>
        <v>Anurag Yadav</v>
      </c>
      <c r="D54" s="32" t="str">
        <f>_xlfn.XLOOKUP(B54,'[1]Consolidated '!$F$5:$F$163,'[1]Consolidated '!$H$5:$H$163)</f>
        <v>A-10 ,Plot No.-40</v>
      </c>
      <c r="E54" s="33">
        <f>VLOOKUP($B54,'[1]Consolidated '!$F$5:$CM$163,5,0)</f>
        <v>46121</v>
      </c>
      <c r="F54" s="34">
        <f>VLOOKUP($B54,'[1]Consolidated '!$F$5:$CM$163,27,0)</f>
        <v>10934211.800000001</v>
      </c>
      <c r="G54" s="34">
        <f>IF(P54="In Possession and Registry Still Pending",1,VLOOKUP($B54,'[1]Consolidated '!$F$5:$CM$163,35,0))</f>
        <v>10933618.970553424</v>
      </c>
      <c r="H54" s="35" t="s">
        <v>29</v>
      </c>
      <c r="I54" s="36" t="s">
        <v>30</v>
      </c>
      <c r="J54" s="36" t="s">
        <v>30</v>
      </c>
      <c r="K54" s="36" t="s">
        <v>30</v>
      </c>
      <c r="L54" s="37" t="e">
        <f>G54/#REF!</f>
        <v>#REF!</v>
      </c>
      <c r="M54" s="36"/>
      <c r="N54" s="36"/>
      <c r="O54" s="36"/>
      <c r="P54" s="38" t="str">
        <f>VLOOKUP($B54,'[1]Consolidated '!$F$5:$CM$163,86,0)</f>
        <v xml:space="preserve">Not in Possession </v>
      </c>
      <c r="Q54" s="32" t="str">
        <f>_xlfn.XLOOKUP(B54,'[1]Consolidated '!$F$5:$F$163,'[1]Consolidated '!$E$5:$E$163)</f>
        <v>Verified</v>
      </c>
    </row>
    <row r="55" spans="2:17" x14ac:dyDescent="0.35">
      <c r="B55" s="32">
        <f t="shared" si="0"/>
        <v>45</v>
      </c>
      <c r="C55" s="32" t="str">
        <f>VLOOKUP($B55,'[1]Consolidated '!$F$5:$CM$163,2,0)</f>
        <v>Surender Kumar and Meena kumari</v>
      </c>
      <c r="D55" s="32" t="str">
        <f>_xlfn.XLOOKUP(B55,'[1]Consolidated '!$F$5:$F$163,'[1]Consolidated '!$H$5:$H$163)</f>
        <v>A-7 ,Plot No.-48</v>
      </c>
      <c r="E55" s="33">
        <f>VLOOKUP($B55,'[1]Consolidated '!$F$5:$CM$163,5,0)</f>
        <v>46121</v>
      </c>
      <c r="F55" s="34">
        <f>VLOOKUP($B55,'[1]Consolidated '!$F$5:$CM$163,27,0)</f>
        <v>15499887</v>
      </c>
      <c r="G55" s="34">
        <f>IF(P55="In Possession and Registry Still Pending",1,VLOOKUP($B55,'[1]Consolidated '!$F$5:$CM$163,35,0))</f>
        <v>15511395.311743561</v>
      </c>
      <c r="H55" s="35" t="s">
        <v>29</v>
      </c>
      <c r="I55" s="36" t="s">
        <v>30</v>
      </c>
      <c r="J55" s="36" t="s">
        <v>30</v>
      </c>
      <c r="K55" s="36" t="s">
        <v>30</v>
      </c>
      <c r="L55" s="37" t="e">
        <f>G55/#REF!</f>
        <v>#REF!</v>
      </c>
      <c r="M55" s="36"/>
      <c r="N55" s="36"/>
      <c r="O55" s="36"/>
      <c r="P55" s="38" t="str">
        <f>VLOOKUP($B55,'[1]Consolidated '!$F$5:$CM$163,86,0)</f>
        <v xml:space="preserve">Not in Possession </v>
      </c>
      <c r="Q55" s="32" t="str">
        <f>_xlfn.XLOOKUP(B55,'[1]Consolidated '!$F$5:$F$163,'[1]Consolidated '!$E$5:$E$163)</f>
        <v>Verified</v>
      </c>
    </row>
    <row r="56" spans="2:17" x14ac:dyDescent="0.35">
      <c r="B56" s="32">
        <f t="shared" si="0"/>
        <v>46</v>
      </c>
      <c r="C56" s="32" t="str">
        <f>VLOOKUP($B56,'[1]Consolidated '!$F$5:$CM$163,2,0)</f>
        <v>Prahlad Singh</v>
      </c>
      <c r="D56" s="32" t="str">
        <f>_xlfn.XLOOKUP(B56,'[1]Consolidated '!$F$5:$F$163,'[1]Consolidated '!$H$5:$H$163)</f>
        <v>A-8 ,Plot No.-14</v>
      </c>
      <c r="E56" s="33">
        <f>VLOOKUP($B56,'[1]Consolidated '!$F$5:$CM$163,5,0)</f>
        <v>46121</v>
      </c>
      <c r="F56" s="34">
        <f>VLOOKUP($B56,'[1]Consolidated '!$F$5:$CM$163,27,0)</f>
        <v>11542788</v>
      </c>
      <c r="G56" s="34">
        <f>IF(P56="In Possession and Registry Still Pending",1,VLOOKUP($B56,'[1]Consolidated '!$F$5:$CM$163,35,0))</f>
        <v>11687014.525369864</v>
      </c>
      <c r="H56" s="35" t="s">
        <v>29</v>
      </c>
      <c r="I56" s="36" t="s">
        <v>30</v>
      </c>
      <c r="J56" s="36" t="s">
        <v>30</v>
      </c>
      <c r="K56" s="36" t="s">
        <v>30</v>
      </c>
      <c r="L56" s="37" t="e">
        <f>G56/#REF!</f>
        <v>#REF!</v>
      </c>
      <c r="M56" s="36"/>
      <c r="N56" s="36"/>
      <c r="O56" s="36"/>
      <c r="P56" s="38" t="str">
        <f>VLOOKUP($B56,'[1]Consolidated '!$F$5:$CM$163,86,0)</f>
        <v xml:space="preserve">Not in Possession </v>
      </c>
      <c r="Q56" s="32" t="str">
        <f>_xlfn.XLOOKUP(B56,'[1]Consolidated '!$F$5:$F$163,'[1]Consolidated '!$E$5:$E$163)</f>
        <v>Verified</v>
      </c>
    </row>
    <row r="57" spans="2:17" x14ac:dyDescent="0.35">
      <c r="B57" s="32">
        <f t="shared" si="0"/>
        <v>47</v>
      </c>
      <c r="C57" s="32" t="str">
        <f>VLOOKUP($B57,'[1]Consolidated '!$F$5:$CM$163,2,0)</f>
        <v>Manav Tidhan</v>
      </c>
      <c r="D57" s="32" t="str">
        <f>_xlfn.XLOOKUP(B57,'[1]Consolidated '!$F$5:$F$163,'[1]Consolidated '!$H$5:$H$163)</f>
        <v>A-8 ,Plot No.-23</v>
      </c>
      <c r="E57" s="33">
        <f>VLOOKUP($B57,'[1]Consolidated '!$F$5:$CM$163,5,0)</f>
        <v>46121</v>
      </c>
      <c r="F57" s="34">
        <f>VLOOKUP($B57,'[1]Consolidated '!$F$5:$CM$163,27,0)</f>
        <v>11424378.77</v>
      </c>
      <c r="G57" s="34">
        <f>IF(P57="In Possession and Registry Still Pending",1,VLOOKUP($B57,'[1]Consolidated '!$F$5:$CM$163,35,0))</f>
        <v>11206876.672876712</v>
      </c>
      <c r="H57" s="35" t="s">
        <v>29</v>
      </c>
      <c r="I57" s="36" t="s">
        <v>30</v>
      </c>
      <c r="J57" s="36" t="s">
        <v>30</v>
      </c>
      <c r="K57" s="36" t="s">
        <v>30</v>
      </c>
      <c r="L57" s="37" t="e">
        <f>G57/#REF!</f>
        <v>#REF!</v>
      </c>
      <c r="M57" s="36"/>
      <c r="N57" s="36"/>
      <c r="O57" s="36"/>
      <c r="P57" s="38" t="str">
        <f>VLOOKUP($B57,'[1]Consolidated '!$F$5:$CM$163,86,0)</f>
        <v xml:space="preserve">Not in Possession </v>
      </c>
      <c r="Q57" s="32" t="str">
        <f>_xlfn.XLOOKUP(B57,'[1]Consolidated '!$F$5:$F$163,'[1]Consolidated '!$E$5:$E$163)</f>
        <v>Verified</v>
      </c>
    </row>
    <row r="58" spans="2:17" x14ac:dyDescent="0.35">
      <c r="B58" s="32">
        <f t="shared" si="0"/>
        <v>48</v>
      </c>
      <c r="C58" s="32" t="str">
        <f>VLOOKUP($B58,'[1]Consolidated '!$F$5:$CM$163,2,0)</f>
        <v>Pankaj Lata Saini</v>
      </c>
      <c r="D58" s="32" t="str">
        <f>_xlfn.XLOOKUP(B58,'[1]Consolidated '!$F$5:$F$163,'[1]Consolidated '!$H$5:$H$163)</f>
        <v>A-8 ,Plot No.-9</v>
      </c>
      <c r="E58" s="33">
        <f>VLOOKUP($B58,'[1]Consolidated '!$F$5:$CM$163,5,0)</f>
        <v>46121</v>
      </c>
      <c r="F58" s="34">
        <f>VLOOKUP($B58,'[1]Consolidated '!$F$5:$CM$163,27,0)</f>
        <v>8257405</v>
      </c>
      <c r="G58" s="34">
        <f>IF(P58="In Possession and Registry Still Pending",1,VLOOKUP($B58,'[1]Consolidated '!$F$5:$CM$163,35,0))</f>
        <v>7308808.4828493148</v>
      </c>
      <c r="H58" s="35" t="s">
        <v>29</v>
      </c>
      <c r="I58" s="36" t="s">
        <v>30</v>
      </c>
      <c r="J58" s="36" t="s">
        <v>30</v>
      </c>
      <c r="K58" s="36" t="s">
        <v>30</v>
      </c>
      <c r="L58" s="37" t="e">
        <f>G58/#REF!</f>
        <v>#REF!</v>
      </c>
      <c r="M58" s="36"/>
      <c r="N58" s="36"/>
      <c r="O58" s="36"/>
      <c r="P58" s="38" t="str">
        <f>VLOOKUP($B58,'[1]Consolidated '!$F$5:$CM$163,86,0)</f>
        <v xml:space="preserve">Not in Possession </v>
      </c>
      <c r="Q58" s="32" t="str">
        <f>_xlfn.XLOOKUP(B58,'[1]Consolidated '!$F$5:$F$163,'[1]Consolidated '!$E$5:$E$163)</f>
        <v>Verified</v>
      </c>
    </row>
    <row r="59" spans="2:17" x14ac:dyDescent="0.35">
      <c r="B59" s="32">
        <f t="shared" si="0"/>
        <v>49</v>
      </c>
      <c r="C59" s="32" t="str">
        <f>VLOOKUP($B59,'[1]Consolidated '!$F$5:$CM$163,2,0)</f>
        <v>Manju Kaushik and Meenakshi Sharma</v>
      </c>
      <c r="D59" s="32" t="str">
        <f>_xlfn.XLOOKUP(B59,'[1]Consolidated '!$F$5:$F$163,'[1]Consolidated '!$H$5:$H$163)</f>
        <v>A-10 ,Plot No.-9</v>
      </c>
      <c r="E59" s="33">
        <f>VLOOKUP($B59,'[1]Consolidated '!$F$5:$CM$163,5,0)</f>
        <v>46121</v>
      </c>
      <c r="F59" s="34">
        <f>VLOOKUP($B59,'[1]Consolidated '!$F$5:$CM$163,27,0)</f>
        <v>12516000</v>
      </c>
      <c r="G59" s="34">
        <f>IF(P59="In Possession and Registry Still Pending",1,VLOOKUP($B59,'[1]Consolidated '!$F$5:$CM$163,35,0))</f>
        <v>1</v>
      </c>
      <c r="H59" s="35" t="s">
        <v>29</v>
      </c>
      <c r="I59" s="36" t="s">
        <v>30</v>
      </c>
      <c r="J59" s="36" t="s">
        <v>30</v>
      </c>
      <c r="K59" s="36" t="s">
        <v>30</v>
      </c>
      <c r="L59" s="37" t="e">
        <f>G59/#REF!</f>
        <v>#REF!</v>
      </c>
      <c r="M59" s="36"/>
      <c r="N59" s="36"/>
      <c r="O59" s="36"/>
      <c r="P59" s="38" t="str">
        <f>VLOOKUP($B59,'[1]Consolidated '!$F$5:$CM$163,86,0)</f>
        <v>In Possession and Registry Still Pending</v>
      </c>
      <c r="Q59" s="32" t="str">
        <f>_xlfn.XLOOKUP(B59,'[1]Consolidated '!$F$5:$F$163,'[1]Consolidated '!$E$5:$E$163)</f>
        <v>Verified</v>
      </c>
    </row>
    <row r="60" spans="2:17" x14ac:dyDescent="0.35">
      <c r="B60" s="32">
        <f t="shared" si="0"/>
        <v>50</v>
      </c>
      <c r="C60" s="32" t="str">
        <f>VLOOKUP($B60,'[1]Consolidated '!$F$5:$CM$163,2,0)</f>
        <v>Anil Beniwal</v>
      </c>
      <c r="D60" s="32" t="str">
        <f>_xlfn.XLOOKUP(B60,'[1]Consolidated '!$F$5:$F$163,'[1]Consolidated '!$H$5:$H$163)</f>
        <v>A-7 ,Plot No.-21</v>
      </c>
      <c r="E60" s="33">
        <f>VLOOKUP($B60,'[1]Consolidated '!$F$5:$CM$163,5,0)</f>
        <v>46121</v>
      </c>
      <c r="F60" s="34">
        <f>VLOOKUP($B60,'[1]Consolidated '!$F$5:$CM$163,27,0)</f>
        <v>16472740</v>
      </c>
      <c r="G60" s="34">
        <f>IF(P60="In Possession and Registry Still Pending",1,VLOOKUP($B60,'[1]Consolidated '!$F$5:$CM$163,35,0))</f>
        <v>1</v>
      </c>
      <c r="H60" s="35" t="s">
        <v>29</v>
      </c>
      <c r="I60" s="36" t="s">
        <v>30</v>
      </c>
      <c r="J60" s="36" t="s">
        <v>30</v>
      </c>
      <c r="K60" s="36" t="s">
        <v>30</v>
      </c>
      <c r="L60" s="37" t="e">
        <f>G60/#REF!</f>
        <v>#REF!</v>
      </c>
      <c r="M60" s="36"/>
      <c r="N60" s="36"/>
      <c r="O60" s="36"/>
      <c r="P60" s="38" t="str">
        <f>VLOOKUP($B60,'[1]Consolidated '!$F$5:$CM$163,86,0)</f>
        <v>In Possession and Registry Still Pending</v>
      </c>
      <c r="Q60" s="32" t="str">
        <f>_xlfn.XLOOKUP(B60,'[1]Consolidated '!$F$5:$F$163,'[1]Consolidated '!$E$5:$E$163)</f>
        <v>Verified</v>
      </c>
    </row>
    <row r="61" spans="2:17" x14ac:dyDescent="0.35">
      <c r="B61" s="32">
        <f t="shared" si="0"/>
        <v>51</v>
      </c>
      <c r="C61" s="32" t="str">
        <f>VLOOKUP($B61,'[1]Consolidated '!$F$5:$CM$163,2,0)</f>
        <v>Krishan Kumar and Suresh Kumar</v>
      </c>
      <c r="D61" s="32" t="str">
        <f>_xlfn.XLOOKUP(B61,'[1]Consolidated '!$F$5:$F$163,'[1]Consolidated '!$H$5:$H$163)</f>
        <v>A-6 ,Plot No.-17</v>
      </c>
      <c r="E61" s="33">
        <f>VLOOKUP($B61,'[1]Consolidated '!$F$5:$CM$163,5,0)</f>
        <v>46121</v>
      </c>
      <c r="F61" s="34">
        <f>VLOOKUP($B61,'[1]Consolidated '!$F$5:$CM$163,27,0)</f>
        <v>12237631.779999999</v>
      </c>
      <c r="G61" s="34">
        <f>IF(P61="In Possession and Registry Still Pending",1,VLOOKUP($B61,'[1]Consolidated '!$F$5:$CM$163,35,0))</f>
        <v>1</v>
      </c>
      <c r="H61" s="35" t="s">
        <v>29</v>
      </c>
      <c r="I61" s="36" t="s">
        <v>30</v>
      </c>
      <c r="J61" s="36" t="s">
        <v>30</v>
      </c>
      <c r="K61" s="36" t="s">
        <v>30</v>
      </c>
      <c r="L61" s="37" t="e">
        <f>G61/#REF!</f>
        <v>#REF!</v>
      </c>
      <c r="M61" s="36"/>
      <c r="N61" s="36"/>
      <c r="O61" s="36"/>
      <c r="P61" s="38" t="str">
        <f>VLOOKUP($B61,'[1]Consolidated '!$F$5:$CM$163,86,0)</f>
        <v>In Possession and Registry Still Pending</v>
      </c>
      <c r="Q61" s="32" t="str">
        <f>_xlfn.XLOOKUP(B61,'[1]Consolidated '!$F$5:$F$163,'[1]Consolidated '!$E$5:$E$163)</f>
        <v>Verified</v>
      </c>
    </row>
    <row r="62" spans="2:17" x14ac:dyDescent="0.35">
      <c r="B62" s="32">
        <f>B61+1</f>
        <v>52</v>
      </c>
      <c r="C62" s="32" t="str">
        <f>VLOOKUP($B62,'[1]Consolidated '!$F$5:$CM$163,2,0)</f>
        <v>Ashish Gupta</v>
      </c>
      <c r="D62" s="32" t="str">
        <f>_xlfn.XLOOKUP(B62,'[1]Consolidated '!$F$5:$F$163,'[1]Consolidated '!$H$5:$H$163)</f>
        <v>A-2 ,Plot No.-1</v>
      </c>
      <c r="E62" s="33">
        <f>VLOOKUP($B62,'[1]Consolidated '!$F$5:$CM$163,5,0)</f>
        <v>46121</v>
      </c>
      <c r="F62" s="34">
        <f>VLOOKUP($B62,'[1]Consolidated '!$F$5:$CM$163,27,0)</f>
        <v>7177875</v>
      </c>
      <c r="G62" s="34">
        <f>IF(P62="In Possession and Registry Still Pending",1,VLOOKUP($B62,'[1]Consolidated '!$F$5:$CM$163,35,0))</f>
        <v>6869074.3259178083</v>
      </c>
      <c r="H62" s="35" t="s">
        <v>29</v>
      </c>
      <c r="I62" s="36" t="s">
        <v>30</v>
      </c>
      <c r="J62" s="36" t="s">
        <v>30</v>
      </c>
      <c r="K62" s="36" t="s">
        <v>30</v>
      </c>
      <c r="L62" s="37" t="e">
        <f>G62/#REF!</f>
        <v>#REF!</v>
      </c>
      <c r="M62" s="36"/>
      <c r="N62" s="36"/>
      <c r="O62" s="36"/>
      <c r="P62" s="38" t="str">
        <f>VLOOKUP($B62,'[1]Consolidated '!$F$5:$CM$163,86,0)</f>
        <v xml:space="preserve">Not in Possession </v>
      </c>
      <c r="Q62" s="32" t="str">
        <f>_xlfn.XLOOKUP(B62,'[1]Consolidated '!$F$5:$F$163,'[1]Consolidated '!$E$5:$E$163)</f>
        <v>Verified</v>
      </c>
    </row>
    <row r="63" spans="2:17" x14ac:dyDescent="0.35">
      <c r="B63" s="32">
        <f t="shared" si="0"/>
        <v>53</v>
      </c>
      <c r="C63" s="32" t="str">
        <f>VLOOKUP($B63,'[1]Consolidated '!$F$5:$CM$163,2,0)</f>
        <v>Geeta Sharma</v>
      </c>
      <c r="D63" s="32" t="str">
        <f>_xlfn.XLOOKUP(B63,'[1]Consolidated '!$F$5:$F$163,'[1]Consolidated '!$H$5:$H$163)</f>
        <v>A-12 ,Plot No.-21</v>
      </c>
      <c r="E63" s="33">
        <f>VLOOKUP($B63,'[1]Consolidated '!$F$5:$CM$163,5,0)</f>
        <v>46121</v>
      </c>
      <c r="F63" s="34">
        <f>VLOOKUP($B63,'[1]Consolidated '!$F$5:$CM$163,27,0)</f>
        <v>8336954</v>
      </c>
      <c r="G63" s="34">
        <f>IF(P63="In Possession and Registry Still Pending",1,VLOOKUP($B63,'[1]Consolidated '!$F$5:$CM$163,35,0))</f>
        <v>6536505.2761643836</v>
      </c>
      <c r="H63" s="35" t="s">
        <v>29</v>
      </c>
      <c r="I63" s="36" t="s">
        <v>30</v>
      </c>
      <c r="J63" s="36" t="s">
        <v>30</v>
      </c>
      <c r="K63" s="36" t="s">
        <v>30</v>
      </c>
      <c r="L63" s="37" t="e">
        <f>G63/#REF!</f>
        <v>#REF!</v>
      </c>
      <c r="M63" s="36"/>
      <c r="N63" s="36"/>
      <c r="O63" s="36"/>
      <c r="P63" s="38" t="str">
        <f>VLOOKUP($B63,'[1]Consolidated '!$F$5:$CM$163,86,0)</f>
        <v xml:space="preserve">Not in Possession </v>
      </c>
      <c r="Q63" s="32" t="str">
        <f>_xlfn.XLOOKUP(B63,'[1]Consolidated '!$F$5:$F$163,'[1]Consolidated '!$E$5:$E$163)</f>
        <v>Verified</v>
      </c>
    </row>
    <row r="64" spans="2:17" x14ac:dyDescent="0.35">
      <c r="B64" s="32">
        <f t="shared" si="0"/>
        <v>54</v>
      </c>
      <c r="C64" s="32" t="str">
        <f>VLOOKUP($B64,'[1]Consolidated '!$F$5:$CM$163,2,0)</f>
        <v>Rakesh Suri</v>
      </c>
      <c r="D64" s="32" t="str">
        <f>_xlfn.XLOOKUP(B64,'[1]Consolidated '!$F$5:$F$163,'[1]Consolidated '!$H$5:$H$163)</f>
        <v>A-4 ,Plot No.-17</v>
      </c>
      <c r="E64" s="33">
        <f>VLOOKUP($B64,'[1]Consolidated '!$F$5:$CM$163,5,0)</f>
        <v>46121</v>
      </c>
      <c r="F64" s="34">
        <f>VLOOKUP($B64,'[1]Consolidated '!$F$5:$CM$163,27,0)</f>
        <v>4305374</v>
      </c>
      <c r="G64" s="34">
        <f>IF(P64="In Possession and Registry Still Pending",1,VLOOKUP($B64,'[1]Consolidated '!$F$5:$CM$163,35,0))</f>
        <v>4161896.4447123287</v>
      </c>
      <c r="H64" s="35" t="s">
        <v>29</v>
      </c>
      <c r="I64" s="36" t="s">
        <v>30</v>
      </c>
      <c r="J64" s="36" t="s">
        <v>30</v>
      </c>
      <c r="K64" s="36" t="s">
        <v>30</v>
      </c>
      <c r="L64" s="37" t="e">
        <f>G64/#REF!</f>
        <v>#REF!</v>
      </c>
      <c r="M64" s="36"/>
      <c r="N64" s="36"/>
      <c r="O64" s="36"/>
      <c r="P64" s="38" t="str">
        <f>VLOOKUP($B64,'[1]Consolidated '!$F$5:$CM$163,86,0)</f>
        <v xml:space="preserve">Not in Possession </v>
      </c>
      <c r="Q64" s="32" t="str">
        <f>_xlfn.XLOOKUP(B64,'[1]Consolidated '!$F$5:$F$163,'[1]Consolidated '!$E$5:$E$163)</f>
        <v>Verified</v>
      </c>
    </row>
    <row r="65" spans="2:17" x14ac:dyDescent="0.35">
      <c r="B65" s="32">
        <f t="shared" si="0"/>
        <v>55</v>
      </c>
      <c r="C65" s="32" t="str">
        <f>VLOOKUP($B65,'[1]Consolidated '!$F$5:$CM$163,2,0)</f>
        <v>Babandeep Singh Suri and Harcharan Kaur Suri</v>
      </c>
      <c r="D65" s="32" t="str">
        <f>_xlfn.XLOOKUP(B65,'[1]Consolidated '!$F$5:$F$163,'[1]Consolidated '!$H$5:$H$163)</f>
        <v>A-7 ,Plot No.-22</v>
      </c>
      <c r="E65" s="33">
        <f>VLOOKUP($B65,'[1]Consolidated '!$F$5:$CM$163,5,0)</f>
        <v>46121</v>
      </c>
      <c r="F65" s="34">
        <f>VLOOKUP($B65,'[1]Consolidated '!$F$5:$CM$163,27,0)</f>
        <v>16509536</v>
      </c>
      <c r="G65" s="34">
        <f>IF(P65="In Possession and Registry Still Pending",1,VLOOKUP($B65,'[1]Consolidated '!$F$5:$CM$163,35,0))</f>
        <v>1</v>
      </c>
      <c r="H65" s="35" t="s">
        <v>29</v>
      </c>
      <c r="I65" s="36" t="s">
        <v>30</v>
      </c>
      <c r="J65" s="36" t="s">
        <v>30</v>
      </c>
      <c r="K65" s="36" t="s">
        <v>30</v>
      </c>
      <c r="L65" s="37" t="e">
        <f>G65/#REF!</f>
        <v>#REF!</v>
      </c>
      <c r="M65" s="36"/>
      <c r="N65" s="36"/>
      <c r="O65" s="36"/>
      <c r="P65" s="38" t="str">
        <f>VLOOKUP($B65,'[1]Consolidated '!$F$5:$CM$163,86,0)</f>
        <v>In Possession and Registry Still Pending</v>
      </c>
      <c r="Q65" s="32" t="str">
        <f>_xlfn.XLOOKUP(B65,'[1]Consolidated '!$F$5:$F$163,'[1]Consolidated '!$E$5:$E$163)</f>
        <v>Verified</v>
      </c>
    </row>
    <row r="66" spans="2:17" x14ac:dyDescent="0.35">
      <c r="B66" s="32">
        <f t="shared" si="0"/>
        <v>56</v>
      </c>
      <c r="C66" s="32" t="str">
        <f>VLOOKUP($B66,'[1]Consolidated '!$F$5:$CM$163,2,0)</f>
        <v>Rakesh Suri</v>
      </c>
      <c r="D66" s="32" t="str">
        <f>_xlfn.XLOOKUP(B66,'[1]Consolidated '!$F$5:$F$163,'[1]Consolidated '!$H$5:$H$163)</f>
        <v>A-4 ,Plot No.-11</v>
      </c>
      <c r="E66" s="33">
        <f>VLOOKUP($B66,'[1]Consolidated '!$F$5:$CM$163,5,0)</f>
        <v>46121</v>
      </c>
      <c r="F66" s="34">
        <f>VLOOKUP($B66,'[1]Consolidated '!$F$5:$CM$163,27,0)</f>
        <v>4305374</v>
      </c>
      <c r="G66" s="34">
        <f>IF(P66="In Possession and Registry Still Pending",1,VLOOKUP($B66,'[1]Consolidated '!$F$5:$CM$163,35,0))</f>
        <v>4161896.4447123287</v>
      </c>
      <c r="H66" s="35" t="s">
        <v>29</v>
      </c>
      <c r="I66" s="36" t="s">
        <v>30</v>
      </c>
      <c r="J66" s="36" t="s">
        <v>30</v>
      </c>
      <c r="K66" s="36" t="s">
        <v>30</v>
      </c>
      <c r="L66" s="37" t="e">
        <f>G66/#REF!</f>
        <v>#REF!</v>
      </c>
      <c r="M66" s="36"/>
      <c r="N66" s="36"/>
      <c r="O66" s="36"/>
      <c r="P66" s="38" t="str">
        <f>VLOOKUP($B66,'[1]Consolidated '!$F$5:$CM$163,86,0)</f>
        <v xml:space="preserve">Not in Possession </v>
      </c>
      <c r="Q66" s="32" t="str">
        <f>_xlfn.XLOOKUP(B66,'[1]Consolidated '!$F$5:$F$163,'[1]Consolidated '!$E$5:$E$163)</f>
        <v>Verified</v>
      </c>
    </row>
    <row r="67" spans="2:17" x14ac:dyDescent="0.35">
      <c r="B67" s="32">
        <f t="shared" si="0"/>
        <v>57</v>
      </c>
      <c r="C67" s="32" t="str">
        <f>VLOOKUP($B67,'[1]Consolidated '!$F$5:$CM$163,2,0)</f>
        <v>Rakesh Suri</v>
      </c>
      <c r="D67" s="32" t="str">
        <f>_xlfn.XLOOKUP(B67,'[1]Consolidated '!$F$5:$F$163,'[1]Consolidated '!$H$5:$H$163)</f>
        <v>A-4 ,Plot No.-15</v>
      </c>
      <c r="E67" s="33">
        <f>VLOOKUP($B67,'[1]Consolidated '!$F$5:$CM$163,5,0)</f>
        <v>46121</v>
      </c>
      <c r="F67" s="34">
        <f>VLOOKUP($B67,'[1]Consolidated '!$F$5:$CM$163,27,0)</f>
        <v>4305374</v>
      </c>
      <c r="G67" s="34">
        <f>IF(P67="In Possession and Registry Still Pending",1,VLOOKUP($B67,'[1]Consolidated '!$F$5:$CM$163,35,0))</f>
        <v>4160717.9812602741</v>
      </c>
      <c r="H67" s="35" t="s">
        <v>29</v>
      </c>
      <c r="I67" s="36" t="s">
        <v>30</v>
      </c>
      <c r="J67" s="36" t="s">
        <v>30</v>
      </c>
      <c r="K67" s="36" t="s">
        <v>30</v>
      </c>
      <c r="L67" s="37" t="e">
        <f>G67/#REF!</f>
        <v>#REF!</v>
      </c>
      <c r="M67" s="36"/>
      <c r="N67" s="36"/>
      <c r="O67" s="36"/>
      <c r="P67" s="38" t="str">
        <f>VLOOKUP($B67,'[1]Consolidated '!$F$5:$CM$163,86,0)</f>
        <v xml:space="preserve">Not in Possession </v>
      </c>
      <c r="Q67" s="32" t="str">
        <f>_xlfn.XLOOKUP(B67,'[1]Consolidated '!$F$5:$F$163,'[1]Consolidated '!$E$5:$E$163)</f>
        <v>Verified</v>
      </c>
    </row>
    <row r="68" spans="2:17" x14ac:dyDescent="0.35">
      <c r="B68" s="32">
        <f t="shared" si="0"/>
        <v>58</v>
      </c>
      <c r="C68" s="32" t="str">
        <f>VLOOKUP($B68,'[1]Consolidated '!$F$5:$CM$163,2,0)</f>
        <v>Vinita Suri</v>
      </c>
      <c r="D68" s="32" t="str">
        <f>_xlfn.XLOOKUP(B68,'[1]Consolidated '!$F$5:$F$163,'[1]Consolidated '!$H$5:$H$163)</f>
        <v>A-4 ,Plot No.-7</v>
      </c>
      <c r="E68" s="33">
        <f>VLOOKUP($B68,'[1]Consolidated '!$F$5:$CM$163,5,0)</f>
        <v>46121</v>
      </c>
      <c r="F68" s="34">
        <f>VLOOKUP($B68,'[1]Consolidated '!$F$5:$CM$163,27,0)</f>
        <v>4305374</v>
      </c>
      <c r="G68" s="34">
        <f>IF(P68="In Possession and Registry Still Pending",1,VLOOKUP($B68,'[1]Consolidated '!$F$5:$CM$163,35,0))</f>
        <v>4161896.4447123287</v>
      </c>
      <c r="H68" s="35" t="s">
        <v>29</v>
      </c>
      <c r="I68" s="36" t="s">
        <v>30</v>
      </c>
      <c r="J68" s="36" t="s">
        <v>30</v>
      </c>
      <c r="K68" s="36" t="s">
        <v>30</v>
      </c>
      <c r="L68" s="37" t="e">
        <f>G68/#REF!</f>
        <v>#REF!</v>
      </c>
      <c r="M68" s="36"/>
      <c r="N68" s="36"/>
      <c r="O68" s="36"/>
      <c r="P68" s="38" t="str">
        <f>VLOOKUP($B68,'[1]Consolidated '!$F$5:$CM$163,86,0)</f>
        <v xml:space="preserve">Not in Possession </v>
      </c>
      <c r="Q68" s="32" t="str">
        <f>_xlfn.XLOOKUP(B68,'[1]Consolidated '!$F$5:$F$163,'[1]Consolidated '!$E$5:$E$163)</f>
        <v>Verified</v>
      </c>
    </row>
    <row r="69" spans="2:17" x14ac:dyDescent="0.35">
      <c r="B69" s="32">
        <f t="shared" si="0"/>
        <v>59</v>
      </c>
      <c r="C69" s="32" t="str">
        <f>VLOOKUP($B69,'[1]Consolidated '!$F$5:$CM$163,2,0)</f>
        <v>Abhishek Kumar Singh</v>
      </c>
      <c r="D69" s="32" t="str">
        <f>_xlfn.XLOOKUP(B69,'[1]Consolidated '!$F$5:$F$163,'[1]Consolidated '!$H$5:$H$163)</f>
        <v>A-6 ,Plot No.-22</v>
      </c>
      <c r="E69" s="33">
        <f>VLOOKUP($B69,'[1]Consolidated '!$F$5:$CM$163,5,0)</f>
        <v>46121</v>
      </c>
      <c r="F69" s="34">
        <f>VLOOKUP($B69,'[1]Consolidated '!$F$5:$CM$163,27,0)</f>
        <v>10804960</v>
      </c>
      <c r="G69" s="34">
        <f>IF(P69="In Possession and Registry Still Pending",1,VLOOKUP($B69,'[1]Consolidated '!$F$5:$CM$163,35,0))</f>
        <v>10753070.009468492</v>
      </c>
      <c r="H69" s="35" t="s">
        <v>29</v>
      </c>
      <c r="I69" s="36" t="s">
        <v>30</v>
      </c>
      <c r="J69" s="36" t="s">
        <v>30</v>
      </c>
      <c r="K69" s="36" t="s">
        <v>30</v>
      </c>
      <c r="L69" s="37" t="e">
        <f>G69/#REF!</f>
        <v>#REF!</v>
      </c>
      <c r="M69" s="36"/>
      <c r="N69" s="36"/>
      <c r="O69" s="36"/>
      <c r="P69" s="38" t="str">
        <f>VLOOKUP($B69,'[1]Consolidated '!$F$5:$CM$163,86,0)</f>
        <v xml:space="preserve">Not in Possession </v>
      </c>
      <c r="Q69" s="32" t="str">
        <f>_xlfn.XLOOKUP(B69,'[1]Consolidated '!$F$5:$F$163,'[1]Consolidated '!$E$5:$E$163)</f>
        <v>Verified</v>
      </c>
    </row>
    <row r="70" spans="2:17" x14ac:dyDescent="0.35">
      <c r="B70" s="32">
        <f t="shared" si="0"/>
        <v>60</v>
      </c>
      <c r="C70" s="32" t="str">
        <f>VLOOKUP($B70,'[1]Consolidated '!$F$5:$CM$163,2,0)</f>
        <v>Nirmal Pannu</v>
      </c>
      <c r="D70" s="32" t="str">
        <f>_xlfn.XLOOKUP(B70,'[1]Consolidated '!$F$5:$F$163,'[1]Consolidated '!$H$5:$H$163)</f>
        <v>A-6 ,Plot No.-5</v>
      </c>
      <c r="E70" s="33">
        <f>VLOOKUP($B70,'[1]Consolidated '!$F$5:$CM$163,5,0)</f>
        <v>46121</v>
      </c>
      <c r="F70" s="34">
        <f>VLOOKUP($B70,'[1]Consolidated '!$F$5:$CM$163,27,0)</f>
        <v>0</v>
      </c>
      <c r="G70" s="34">
        <f>IF(P70="In Possession and Registry Still Pending",1,VLOOKUP($B70,'[1]Consolidated '!$F$5:$CM$163,35,0))</f>
        <v>1</v>
      </c>
      <c r="H70" s="35" t="s">
        <v>29</v>
      </c>
      <c r="I70" s="36" t="s">
        <v>30</v>
      </c>
      <c r="J70" s="36" t="s">
        <v>30</v>
      </c>
      <c r="K70" s="36" t="s">
        <v>30</v>
      </c>
      <c r="L70" s="37" t="e">
        <f>G70/#REF!</f>
        <v>#REF!</v>
      </c>
      <c r="M70" s="36"/>
      <c r="N70" s="36"/>
      <c r="O70" s="36"/>
      <c r="P70" s="38" t="str">
        <f>VLOOKUP($B70,'[1]Consolidated '!$F$5:$CM$163,86,0)</f>
        <v>In Possession and Registry Still Pending</v>
      </c>
      <c r="Q70" s="32" t="str">
        <f>_xlfn.XLOOKUP(B70,'[1]Consolidated '!$F$5:$F$163,'[1]Consolidated '!$E$5:$E$163)</f>
        <v>Unverified</v>
      </c>
    </row>
    <row r="71" spans="2:17" x14ac:dyDescent="0.35">
      <c r="B71" s="32">
        <f t="shared" si="0"/>
        <v>61</v>
      </c>
      <c r="C71" s="32" t="str">
        <f>VLOOKUP($B71,'[1]Consolidated '!$F$5:$CM$163,2,0)</f>
        <v>Anita</v>
      </c>
      <c r="D71" s="32" t="str">
        <f>_xlfn.XLOOKUP(B71,'[1]Consolidated '!$F$5:$F$163,'[1]Consolidated '!$H$5:$H$163)</f>
        <v>A-7 ,Plot No.-3</v>
      </c>
      <c r="E71" s="33">
        <f>VLOOKUP($B71,'[1]Consolidated '!$F$5:$CM$163,5,0)</f>
        <v>46121</v>
      </c>
      <c r="F71" s="34">
        <f>VLOOKUP($B71,'[1]Consolidated '!$F$5:$CM$163,27,0)</f>
        <v>11645600</v>
      </c>
      <c r="G71" s="34">
        <f>IF(P71="In Possession and Registry Still Pending",1,VLOOKUP($B71,'[1]Consolidated '!$F$5:$CM$163,35,0))</f>
        <v>1</v>
      </c>
      <c r="H71" s="35" t="s">
        <v>29</v>
      </c>
      <c r="I71" s="36" t="s">
        <v>30</v>
      </c>
      <c r="J71" s="36" t="s">
        <v>30</v>
      </c>
      <c r="K71" s="36" t="s">
        <v>30</v>
      </c>
      <c r="L71" s="37" t="e">
        <f>G71/#REF!</f>
        <v>#REF!</v>
      </c>
      <c r="M71" s="36"/>
      <c r="N71" s="36"/>
      <c r="O71" s="36"/>
      <c r="P71" s="38" t="str">
        <f>VLOOKUP($B71,'[1]Consolidated '!$F$5:$CM$163,86,0)</f>
        <v>In Possession and Registry Still Pending</v>
      </c>
      <c r="Q71" s="32" t="str">
        <f>_xlfn.XLOOKUP(B71,'[1]Consolidated '!$F$5:$F$163,'[1]Consolidated '!$E$5:$E$163)</f>
        <v>Verified</v>
      </c>
    </row>
    <row r="72" spans="2:17" x14ac:dyDescent="0.35">
      <c r="B72" s="32">
        <f t="shared" si="0"/>
        <v>62</v>
      </c>
      <c r="C72" s="32" t="str">
        <f>VLOOKUP($B72,'[1]Consolidated '!$F$5:$CM$163,2,0)</f>
        <v>Kanta Kumari</v>
      </c>
      <c r="D72" s="32" t="str">
        <f>_xlfn.XLOOKUP(B72,'[1]Consolidated '!$F$5:$F$163,'[1]Consolidated '!$H$5:$H$163)</f>
        <v>A-7 ,Plot No.-6</v>
      </c>
      <c r="E72" s="33">
        <f>VLOOKUP($B72,'[1]Consolidated '!$F$5:$CM$163,5,0)</f>
        <v>46121</v>
      </c>
      <c r="F72" s="34">
        <f>VLOOKUP($B72,'[1]Consolidated '!$F$5:$CM$163,27,0)</f>
        <v>9682376</v>
      </c>
      <c r="G72" s="34">
        <f>IF(P72="In Possession and Registry Still Pending",1,VLOOKUP($B72,'[1]Consolidated '!$F$5:$CM$163,35,0))</f>
        <v>1</v>
      </c>
      <c r="H72" s="35" t="s">
        <v>29</v>
      </c>
      <c r="I72" s="36" t="s">
        <v>30</v>
      </c>
      <c r="J72" s="36" t="s">
        <v>30</v>
      </c>
      <c r="K72" s="36" t="s">
        <v>30</v>
      </c>
      <c r="L72" s="37" t="e">
        <f>G72/#REF!</f>
        <v>#REF!</v>
      </c>
      <c r="M72" s="36"/>
      <c r="N72" s="36"/>
      <c r="O72" s="36"/>
      <c r="P72" s="38" t="str">
        <f>VLOOKUP($B72,'[1]Consolidated '!$F$5:$CM$163,86,0)</f>
        <v>In Possession and Registry Still Pending</v>
      </c>
      <c r="Q72" s="32" t="str">
        <f>_xlfn.XLOOKUP(B72,'[1]Consolidated '!$F$5:$F$163,'[1]Consolidated '!$E$5:$E$163)</f>
        <v>Verified</v>
      </c>
    </row>
    <row r="73" spans="2:17" x14ac:dyDescent="0.35">
      <c r="B73" s="32">
        <f t="shared" si="0"/>
        <v>63</v>
      </c>
      <c r="C73" s="32" t="str">
        <f>VLOOKUP($B73,'[1]Consolidated '!$F$5:$CM$163,2,0)</f>
        <v>Ashish Gupta</v>
      </c>
      <c r="D73" s="32" t="str">
        <f>_xlfn.XLOOKUP(B73,'[1]Consolidated '!$F$5:$F$163,'[1]Consolidated '!$H$5:$H$163)</f>
        <v>A-2 ,Plot No.-3</v>
      </c>
      <c r="E73" s="33">
        <f>VLOOKUP($B73,'[1]Consolidated '!$F$5:$CM$163,5,0)</f>
        <v>46121</v>
      </c>
      <c r="F73" s="34">
        <f>VLOOKUP($B73,'[1]Consolidated '!$F$5:$CM$163,27,0)</f>
        <v>8233125</v>
      </c>
      <c r="G73" s="34">
        <f>IF(P73="In Possession and Registry Still Pending",1,VLOOKUP($B73,'[1]Consolidated '!$F$5:$CM$163,35,0))</f>
        <v>8034730.1671342468</v>
      </c>
      <c r="H73" s="35" t="s">
        <v>29</v>
      </c>
      <c r="I73" s="36" t="s">
        <v>30</v>
      </c>
      <c r="J73" s="36" t="s">
        <v>30</v>
      </c>
      <c r="K73" s="36" t="s">
        <v>30</v>
      </c>
      <c r="L73" s="37" t="e">
        <f>G73/#REF!</f>
        <v>#REF!</v>
      </c>
      <c r="M73" s="36"/>
      <c r="N73" s="36"/>
      <c r="O73" s="36"/>
      <c r="P73" s="38" t="str">
        <f>VLOOKUP($B73,'[1]Consolidated '!$F$5:$CM$163,86,0)</f>
        <v xml:space="preserve">Not in Possession </v>
      </c>
      <c r="Q73" s="32" t="str">
        <f>_xlfn.XLOOKUP(B73,'[1]Consolidated '!$F$5:$F$163,'[1]Consolidated '!$E$5:$E$163)</f>
        <v>Verified</v>
      </c>
    </row>
    <row r="74" spans="2:17" x14ac:dyDescent="0.35">
      <c r="B74" s="32">
        <f t="shared" si="0"/>
        <v>64</v>
      </c>
      <c r="C74" s="32" t="str">
        <f>VLOOKUP($B74,'[1]Consolidated '!$F$5:$CM$163,2,0)</f>
        <v>Amar Nath Bansal and Resham Rani</v>
      </c>
      <c r="D74" s="32" t="str">
        <f>_xlfn.XLOOKUP(B74,'[1]Consolidated '!$F$5:$F$163,'[1]Consolidated '!$H$5:$H$163)</f>
        <v>A-10 ,Plot No.-21</v>
      </c>
      <c r="E74" s="33">
        <f>VLOOKUP($B74,'[1]Consolidated '!$F$5:$CM$163,5,0)</f>
        <v>46121</v>
      </c>
      <c r="F74" s="34">
        <f>VLOOKUP($B74,'[1]Consolidated '!$F$5:$CM$163,27,0)</f>
        <v>10531320</v>
      </c>
      <c r="G74" s="34">
        <f>IF(P74="In Possession and Registry Still Pending",1,VLOOKUP($B74,'[1]Consolidated '!$F$5:$CM$163,35,0))</f>
        <v>1</v>
      </c>
      <c r="H74" s="35" t="s">
        <v>29</v>
      </c>
      <c r="I74" s="36" t="s">
        <v>30</v>
      </c>
      <c r="J74" s="36" t="s">
        <v>30</v>
      </c>
      <c r="K74" s="36" t="s">
        <v>30</v>
      </c>
      <c r="L74" s="37" t="e">
        <f>G74/#REF!</f>
        <v>#REF!</v>
      </c>
      <c r="M74" s="36"/>
      <c r="N74" s="36"/>
      <c r="O74" s="36"/>
      <c r="P74" s="38" t="str">
        <f>VLOOKUP($B74,'[1]Consolidated '!$F$5:$CM$163,86,0)</f>
        <v>In Possession and Registry Still Pending</v>
      </c>
      <c r="Q74" s="32" t="str">
        <f>_xlfn.XLOOKUP(B74,'[1]Consolidated '!$F$5:$F$163,'[1]Consolidated '!$E$5:$E$163)</f>
        <v>Verified</v>
      </c>
    </row>
    <row r="75" spans="2:17" x14ac:dyDescent="0.35">
      <c r="B75" s="32">
        <f t="shared" si="0"/>
        <v>65</v>
      </c>
      <c r="C75" s="32" t="str">
        <f>VLOOKUP($B75,'[1]Consolidated '!$F$5:$CM$163,2,0)</f>
        <v>Mayur Shah and Akash Vinod Gadhavi</v>
      </c>
      <c r="D75" s="32" t="str">
        <f>_xlfn.XLOOKUP(B75,'[1]Consolidated '!$F$5:$F$163,'[1]Consolidated '!$H$5:$H$163)</f>
        <v>A-12 ,Plot No.-19</v>
      </c>
      <c r="E75" s="33">
        <f>VLOOKUP($B75,'[1]Consolidated '!$F$5:$CM$163,5,0)</f>
        <v>46121</v>
      </c>
      <c r="F75" s="34">
        <f>VLOOKUP($B75,'[1]Consolidated '!$F$5:$CM$163,27,0)</f>
        <v>12200000</v>
      </c>
      <c r="G75" s="34">
        <f>IF(P75="In Possession and Registry Still Pending",1,VLOOKUP($B75,'[1]Consolidated '!$F$5:$CM$163,35,0))</f>
        <v>1</v>
      </c>
      <c r="H75" s="35" t="s">
        <v>29</v>
      </c>
      <c r="I75" s="36" t="s">
        <v>30</v>
      </c>
      <c r="J75" s="36" t="s">
        <v>30</v>
      </c>
      <c r="K75" s="36" t="s">
        <v>30</v>
      </c>
      <c r="L75" s="37" t="e">
        <f>G75/#REF!</f>
        <v>#REF!</v>
      </c>
      <c r="M75" s="36"/>
      <c r="N75" s="36"/>
      <c r="O75" s="36"/>
      <c r="P75" s="38" t="str">
        <f>VLOOKUP($B75,'[1]Consolidated '!$F$5:$CM$163,86,0)</f>
        <v>In Possession and Registry Still Pending</v>
      </c>
      <c r="Q75" s="32" t="str">
        <f>_xlfn.XLOOKUP(B75,'[1]Consolidated '!$F$5:$F$163,'[1]Consolidated '!$E$5:$E$163)</f>
        <v>Verified</v>
      </c>
    </row>
    <row r="76" spans="2:17" x14ac:dyDescent="0.35">
      <c r="B76" s="32">
        <f t="shared" si="0"/>
        <v>66</v>
      </c>
      <c r="C76" s="32" t="str">
        <f>VLOOKUP($B76,'[1]Consolidated '!$F$5:$CM$163,2,0)</f>
        <v>Gaurav Sawhney</v>
      </c>
      <c r="D76" s="32" t="str">
        <f>_xlfn.XLOOKUP(B76,'[1]Consolidated '!$F$5:$F$163,'[1]Consolidated '!$H$5:$H$163)</f>
        <v>A-3 ,Plot No.-21</v>
      </c>
      <c r="E76" s="33">
        <f>VLOOKUP($B76,'[1]Consolidated '!$F$5:$CM$163,5,0)</f>
        <v>46121</v>
      </c>
      <c r="F76" s="34">
        <f>VLOOKUP($B76,'[1]Consolidated '!$F$5:$CM$163,27,0)</f>
        <v>3946972</v>
      </c>
      <c r="G76" s="34">
        <f>IF(P76="In Possession and Registry Still Pending",1,VLOOKUP($B76,'[1]Consolidated '!$F$5:$CM$163,35,0))</f>
        <v>0</v>
      </c>
      <c r="H76" s="35" t="s">
        <v>29</v>
      </c>
      <c r="I76" s="36" t="s">
        <v>30</v>
      </c>
      <c r="J76" s="36" t="s">
        <v>30</v>
      </c>
      <c r="K76" s="36" t="s">
        <v>30</v>
      </c>
      <c r="L76" s="37" t="e">
        <f>G76/#REF!</f>
        <v>#REF!</v>
      </c>
      <c r="M76" s="36"/>
      <c r="N76" s="36"/>
      <c r="O76" s="36"/>
      <c r="P76" s="38" t="str">
        <f>VLOOKUP($B76,'[1]Consolidated '!$F$5:$CM$163,86,0)</f>
        <v xml:space="preserve">Not in Possession </v>
      </c>
      <c r="Q76" s="32" t="str">
        <f>_xlfn.XLOOKUP(B76,'[1]Consolidated '!$F$5:$F$163,'[1]Consolidated '!$E$5:$E$163)</f>
        <v>Unverified</v>
      </c>
    </row>
    <row r="77" spans="2:17" x14ac:dyDescent="0.35">
      <c r="B77" s="32">
        <f t="shared" ref="B77:B140" si="1">B76+1</f>
        <v>67</v>
      </c>
      <c r="C77" s="32" t="str">
        <f>VLOOKUP($B77,'[1]Consolidated '!$F$5:$CM$163,2,0)</f>
        <v>Yashwant Dagar And Pushpender Dagar</v>
      </c>
      <c r="D77" s="32" t="str">
        <f>_xlfn.XLOOKUP(B77,'[1]Consolidated '!$F$5:$F$163,'[1]Consolidated '!$H$5:$H$163)</f>
        <v>A-10 ,Plot No.-20</v>
      </c>
      <c r="E77" s="33">
        <f>VLOOKUP($B77,'[1]Consolidated '!$F$5:$CM$163,5,0)</f>
        <v>46121</v>
      </c>
      <c r="F77" s="34">
        <f>VLOOKUP($B77,'[1]Consolidated '!$F$5:$CM$163,27,0)</f>
        <v>10040856</v>
      </c>
      <c r="G77" s="34">
        <f>IF(P77="In Possession and Registry Still Pending",1,VLOOKUP($B77,'[1]Consolidated '!$F$5:$CM$163,35,0))</f>
        <v>9952628.4651287682</v>
      </c>
      <c r="H77" s="35" t="s">
        <v>29</v>
      </c>
      <c r="I77" s="36" t="s">
        <v>30</v>
      </c>
      <c r="J77" s="36" t="s">
        <v>30</v>
      </c>
      <c r="K77" s="36" t="s">
        <v>30</v>
      </c>
      <c r="L77" s="37" t="e">
        <f>G77/#REF!</f>
        <v>#REF!</v>
      </c>
      <c r="M77" s="36"/>
      <c r="N77" s="36"/>
      <c r="O77" s="36"/>
      <c r="P77" s="38" t="str">
        <f>VLOOKUP($B77,'[1]Consolidated '!$F$5:$CM$163,86,0)</f>
        <v xml:space="preserve">Not in Possession </v>
      </c>
      <c r="Q77" s="32" t="str">
        <f>_xlfn.XLOOKUP(B77,'[1]Consolidated '!$F$5:$F$163,'[1]Consolidated '!$E$5:$E$163)</f>
        <v>Verified</v>
      </c>
    </row>
    <row r="78" spans="2:17" x14ac:dyDescent="0.35">
      <c r="B78" s="32">
        <f t="shared" si="1"/>
        <v>68</v>
      </c>
      <c r="C78" s="32" t="str">
        <f>VLOOKUP($B78,'[1]Consolidated '!$F$5:$CM$163,2,0)</f>
        <v>Manish Bhatia</v>
      </c>
      <c r="D78" s="32" t="str">
        <f>_xlfn.XLOOKUP(B78,'[1]Consolidated '!$F$5:$F$163,'[1]Consolidated '!$H$5:$H$163)</f>
        <v>A-4 ,Plot No.-8</v>
      </c>
      <c r="E78" s="33">
        <f>VLOOKUP($B78,'[1]Consolidated '!$F$5:$CM$163,5,0)</f>
        <v>46121</v>
      </c>
      <c r="F78" s="34">
        <f>VLOOKUP($B78,'[1]Consolidated '!$F$5:$CM$163,27,0)</f>
        <v>2623000</v>
      </c>
      <c r="G78" s="34">
        <f>IF(P78="In Possession and Registry Still Pending",1,VLOOKUP($B78,'[1]Consolidated '!$F$5:$CM$163,35,0))</f>
        <v>3547408.0986301368</v>
      </c>
      <c r="H78" s="35" t="s">
        <v>29</v>
      </c>
      <c r="I78" s="36" t="s">
        <v>30</v>
      </c>
      <c r="J78" s="36" t="s">
        <v>30</v>
      </c>
      <c r="K78" s="36" t="s">
        <v>30</v>
      </c>
      <c r="L78" s="37" t="e">
        <f>G78/#REF!</f>
        <v>#REF!</v>
      </c>
      <c r="M78" s="36"/>
      <c r="N78" s="36"/>
      <c r="O78" s="36"/>
      <c r="P78" s="38" t="str">
        <f>VLOOKUP($B78,'[1]Consolidated '!$F$5:$CM$163,86,0)</f>
        <v xml:space="preserve">Not in Possession </v>
      </c>
      <c r="Q78" s="32" t="str">
        <f>_xlfn.XLOOKUP(B78,'[1]Consolidated '!$F$5:$F$163,'[1]Consolidated '!$E$5:$E$163)</f>
        <v>Verified</v>
      </c>
    </row>
    <row r="79" spans="2:17" x14ac:dyDescent="0.35">
      <c r="B79" s="32">
        <f t="shared" si="1"/>
        <v>69</v>
      </c>
      <c r="C79" s="32" t="str">
        <f>VLOOKUP($B79,'[1]Consolidated '!$F$5:$CM$163,2,0)</f>
        <v>Rai Rohit Prasad</v>
      </c>
      <c r="D79" s="32" t="str">
        <f>_xlfn.XLOOKUP(B79,'[1]Consolidated '!$F$5:$F$163,'[1]Consolidated '!$H$5:$H$163)</f>
        <v>A-10 ,Plot No.-38</v>
      </c>
      <c r="E79" s="33">
        <f>VLOOKUP($B79,'[1]Consolidated '!$F$5:$CM$163,5,0)</f>
        <v>46121</v>
      </c>
      <c r="F79" s="34">
        <f>VLOOKUP($B79,'[1]Consolidated '!$F$5:$CM$163,27,0)</f>
        <v>16546000</v>
      </c>
      <c r="G79" s="34">
        <f>IF(P79="In Possession and Registry Still Pending",1,VLOOKUP($B79,'[1]Consolidated '!$F$5:$CM$163,35,0))</f>
        <v>10260359.982619178</v>
      </c>
      <c r="H79" s="35" t="s">
        <v>29</v>
      </c>
      <c r="I79" s="36" t="s">
        <v>30</v>
      </c>
      <c r="J79" s="36" t="s">
        <v>30</v>
      </c>
      <c r="K79" s="36" t="s">
        <v>30</v>
      </c>
      <c r="L79" s="37" t="e">
        <f>G79/#REF!</f>
        <v>#REF!</v>
      </c>
      <c r="M79" s="36"/>
      <c r="N79" s="36"/>
      <c r="O79" s="36"/>
      <c r="P79" s="38" t="str">
        <f>VLOOKUP($B79,'[1]Consolidated '!$F$5:$CM$163,86,0)</f>
        <v xml:space="preserve">Not in Possession </v>
      </c>
      <c r="Q79" s="32" t="str">
        <f>_xlfn.XLOOKUP(B79,'[1]Consolidated '!$F$5:$F$163,'[1]Consolidated '!$E$5:$E$163)</f>
        <v>Verified</v>
      </c>
    </row>
    <row r="80" spans="2:17" x14ac:dyDescent="0.35">
      <c r="B80" s="32">
        <f t="shared" si="1"/>
        <v>70</v>
      </c>
      <c r="C80" s="32" t="str">
        <f>VLOOKUP($B80,'[1]Consolidated '!$F$5:$CM$163,2,0)</f>
        <v>Piyush Kumar Gupta and Rachna Gupta</v>
      </c>
      <c r="D80" s="32" t="str">
        <f>_xlfn.XLOOKUP(B80,'[1]Consolidated '!$F$5:$F$163,'[1]Consolidated '!$H$5:$H$163)</f>
        <v>A-12 ,Plot No.-23</v>
      </c>
      <c r="E80" s="33">
        <f>VLOOKUP($B80,'[1]Consolidated '!$F$5:$CM$163,5,0)</f>
        <v>46121</v>
      </c>
      <c r="F80" s="34">
        <f>VLOOKUP($B80,'[1]Consolidated '!$F$5:$CM$163,27,0)</f>
        <v>9558640</v>
      </c>
      <c r="G80" s="34">
        <f>IF(P80="In Possession and Registry Still Pending",1,VLOOKUP($B80,'[1]Consolidated '!$F$5:$CM$163,35,0))</f>
        <v>1</v>
      </c>
      <c r="H80" s="35" t="s">
        <v>29</v>
      </c>
      <c r="I80" s="36" t="s">
        <v>30</v>
      </c>
      <c r="J80" s="36" t="s">
        <v>30</v>
      </c>
      <c r="K80" s="36" t="s">
        <v>30</v>
      </c>
      <c r="L80" s="37" t="e">
        <f>G80/#REF!</f>
        <v>#REF!</v>
      </c>
      <c r="M80" s="36"/>
      <c r="N80" s="36"/>
      <c r="O80" s="36"/>
      <c r="P80" s="38" t="str">
        <f>VLOOKUP($B80,'[1]Consolidated '!$F$5:$CM$163,86,0)</f>
        <v>In Possession and Registry Still Pending</v>
      </c>
      <c r="Q80" s="32" t="str">
        <f>_xlfn.XLOOKUP(B80,'[1]Consolidated '!$F$5:$F$163,'[1]Consolidated '!$E$5:$E$163)</f>
        <v>Verified</v>
      </c>
    </row>
    <row r="81" spans="2:17" x14ac:dyDescent="0.35">
      <c r="B81" s="32">
        <f t="shared" si="1"/>
        <v>71</v>
      </c>
      <c r="C81" s="32" t="str">
        <f>VLOOKUP($B81,'[1]Consolidated '!$F$5:$CM$163,2,0)</f>
        <v>Sanjeev Kumar Chhikara</v>
      </c>
      <c r="D81" s="32" t="str">
        <f>_xlfn.XLOOKUP(B81,'[1]Consolidated '!$F$5:$F$163,'[1]Consolidated '!$H$5:$H$163)</f>
        <v>A-7 ,Plot No.-42</v>
      </c>
      <c r="E81" s="33">
        <f>VLOOKUP($B81,'[1]Consolidated '!$F$5:$CM$163,5,0)</f>
        <v>46121</v>
      </c>
      <c r="F81" s="34">
        <f>VLOOKUP($B81,'[1]Consolidated '!$F$5:$CM$163,27,0)</f>
        <v>15142660</v>
      </c>
      <c r="G81" s="34">
        <f>IF(P81="In Possession and Registry Still Pending",1,VLOOKUP($B81,'[1]Consolidated '!$F$5:$CM$163,35,0))</f>
        <v>15269803.267967124</v>
      </c>
      <c r="H81" s="35" t="s">
        <v>29</v>
      </c>
      <c r="I81" s="36" t="s">
        <v>30</v>
      </c>
      <c r="J81" s="36" t="s">
        <v>30</v>
      </c>
      <c r="K81" s="36" t="s">
        <v>30</v>
      </c>
      <c r="L81" s="37" t="e">
        <f>G81/#REF!</f>
        <v>#REF!</v>
      </c>
      <c r="M81" s="36"/>
      <c r="N81" s="36"/>
      <c r="O81" s="36"/>
      <c r="P81" s="38" t="str">
        <f>VLOOKUP($B81,'[1]Consolidated '!$F$5:$CM$163,86,0)</f>
        <v xml:space="preserve">Not in Possession </v>
      </c>
      <c r="Q81" s="32" t="str">
        <f>_xlfn.XLOOKUP(B81,'[1]Consolidated '!$F$5:$F$163,'[1]Consolidated '!$E$5:$E$163)</f>
        <v>Verified</v>
      </c>
    </row>
    <row r="82" spans="2:17" x14ac:dyDescent="0.35">
      <c r="B82" s="32">
        <f t="shared" si="1"/>
        <v>72</v>
      </c>
      <c r="C82" s="32" t="str">
        <f>VLOOKUP($B82,'[1]Consolidated '!$F$5:$CM$163,2,0)</f>
        <v>Prakash Bachani</v>
      </c>
      <c r="D82" s="32" t="str">
        <f>_xlfn.XLOOKUP(B82,'[1]Consolidated '!$F$5:$F$163,'[1]Consolidated '!$H$5:$H$163)</f>
        <v>A-10 ,Plot No.-31</v>
      </c>
      <c r="E82" s="33">
        <f>VLOOKUP($B82,'[1]Consolidated '!$F$5:$CM$163,5,0)</f>
        <v>46121</v>
      </c>
      <c r="F82" s="34">
        <f>VLOOKUP($B82,'[1]Consolidated '!$F$5:$CM$163,27,0)</f>
        <v>6385289</v>
      </c>
      <c r="G82" s="34">
        <f>IF(P82="In Possession and Registry Still Pending",1,VLOOKUP($B82,'[1]Consolidated '!$F$5:$CM$163,35,0))</f>
        <v>8397334.9015342463</v>
      </c>
      <c r="H82" s="35" t="s">
        <v>29</v>
      </c>
      <c r="I82" s="36" t="s">
        <v>30</v>
      </c>
      <c r="J82" s="36" t="s">
        <v>30</v>
      </c>
      <c r="K82" s="36" t="s">
        <v>30</v>
      </c>
      <c r="L82" s="37" t="e">
        <f>G82/#REF!</f>
        <v>#REF!</v>
      </c>
      <c r="M82" s="36"/>
      <c r="N82" s="36"/>
      <c r="O82" s="36"/>
      <c r="P82" s="38" t="str">
        <f>VLOOKUP($B82,'[1]Consolidated '!$F$5:$CM$163,86,0)</f>
        <v xml:space="preserve">Not in Possession </v>
      </c>
      <c r="Q82" s="32" t="str">
        <f>_xlfn.XLOOKUP(B82,'[1]Consolidated '!$F$5:$F$163,'[1]Consolidated '!$E$5:$E$163)</f>
        <v>Verified</v>
      </c>
    </row>
    <row r="83" spans="2:17" x14ac:dyDescent="0.35">
      <c r="B83" s="32">
        <f t="shared" si="1"/>
        <v>73</v>
      </c>
      <c r="C83" s="32" t="str">
        <f>VLOOKUP($B83,'[1]Consolidated '!$F$5:$CM$163,2,0)</f>
        <v>Sushila Mongia and Rajkishan Mongia</v>
      </c>
      <c r="D83" s="32" t="str">
        <f>_xlfn.XLOOKUP(B83,'[1]Consolidated '!$F$5:$F$163,'[1]Consolidated '!$H$5:$H$163)</f>
        <v>A-9 ,Plot No.-5</v>
      </c>
      <c r="E83" s="33">
        <f>VLOOKUP($B83,'[1]Consolidated '!$F$5:$CM$163,5,0)</f>
        <v>46121</v>
      </c>
      <c r="F83" s="34">
        <f>VLOOKUP($B83,'[1]Consolidated '!$F$5:$CM$163,27,0)</f>
        <v>16768220</v>
      </c>
      <c r="G83" s="34">
        <f>IF(P83="In Possession and Registry Still Pending",1,VLOOKUP($B83,'[1]Consolidated '!$F$5:$CM$163,35,0))</f>
        <v>16927611.19219726</v>
      </c>
      <c r="H83" s="35" t="s">
        <v>29</v>
      </c>
      <c r="I83" s="36" t="s">
        <v>30</v>
      </c>
      <c r="J83" s="36" t="s">
        <v>30</v>
      </c>
      <c r="K83" s="36" t="s">
        <v>30</v>
      </c>
      <c r="L83" s="37" t="e">
        <f>G83/#REF!</f>
        <v>#REF!</v>
      </c>
      <c r="M83" s="36"/>
      <c r="N83" s="36"/>
      <c r="O83" s="36"/>
      <c r="P83" s="38" t="str">
        <f>VLOOKUP($B83,'[1]Consolidated '!$F$5:$CM$163,86,0)</f>
        <v xml:space="preserve">Not in Possession </v>
      </c>
      <c r="Q83" s="32" t="str">
        <f>_xlfn.XLOOKUP(B83,'[1]Consolidated '!$F$5:$F$163,'[1]Consolidated '!$E$5:$E$163)</f>
        <v>Verified</v>
      </c>
    </row>
    <row r="84" spans="2:17" x14ac:dyDescent="0.35">
      <c r="B84" s="32">
        <f t="shared" si="1"/>
        <v>74</v>
      </c>
      <c r="C84" s="32" t="str">
        <f>VLOOKUP($B84,'[1]Consolidated '!$F$5:$CM$163,2,0)</f>
        <v>Phula Rani and Yashna Sachdeva</v>
      </c>
      <c r="D84" s="32" t="str">
        <f>_xlfn.XLOOKUP(B84,'[1]Consolidated '!$F$5:$F$163,'[1]Consolidated '!$H$5:$H$163)</f>
        <v>A-10 ,Plot No.-1</v>
      </c>
      <c r="E84" s="33">
        <f>VLOOKUP($B84,'[1]Consolidated '!$F$5:$CM$163,5,0)</f>
        <v>46121</v>
      </c>
      <c r="F84" s="34">
        <f>VLOOKUP($B84,'[1]Consolidated '!$F$5:$CM$163,27,0)</f>
        <v>9039956</v>
      </c>
      <c r="G84" s="34">
        <f>IF(P84="In Possession and Registry Still Pending",1,VLOOKUP($B84,'[1]Consolidated '!$F$5:$CM$163,35,0))</f>
        <v>1</v>
      </c>
      <c r="H84" s="35" t="s">
        <v>29</v>
      </c>
      <c r="I84" s="36" t="s">
        <v>30</v>
      </c>
      <c r="J84" s="36" t="s">
        <v>30</v>
      </c>
      <c r="K84" s="36" t="s">
        <v>30</v>
      </c>
      <c r="L84" s="37" t="e">
        <f>G84/#REF!</f>
        <v>#REF!</v>
      </c>
      <c r="M84" s="36"/>
      <c r="N84" s="36"/>
      <c r="O84" s="36"/>
      <c r="P84" s="38" t="str">
        <f>VLOOKUP($B84,'[1]Consolidated '!$F$5:$CM$163,86,0)</f>
        <v>In Possession and Registry Still Pending</v>
      </c>
      <c r="Q84" s="32" t="str">
        <f>_xlfn.XLOOKUP(B84,'[1]Consolidated '!$F$5:$F$163,'[1]Consolidated '!$E$5:$E$163)</f>
        <v>Unverified</v>
      </c>
    </row>
    <row r="85" spans="2:17" x14ac:dyDescent="0.35">
      <c r="B85" s="32">
        <f t="shared" si="1"/>
        <v>75</v>
      </c>
      <c r="C85" s="32" t="str">
        <f>VLOOKUP($B85,'[1]Consolidated '!$F$5:$CM$163,2,0)</f>
        <v>Akvinder Kaur and Avtar Singh</v>
      </c>
      <c r="D85" s="32" t="str">
        <f>_xlfn.XLOOKUP(B85,'[1]Consolidated '!$F$5:$F$163,'[1]Consolidated '!$H$5:$H$163)</f>
        <v>A-10 ,Plot No.-16</v>
      </c>
      <c r="E85" s="33">
        <f>VLOOKUP($B85,'[1]Consolidated '!$F$5:$CM$163,5,0)</f>
        <v>46121</v>
      </c>
      <c r="F85" s="34">
        <f>VLOOKUP($B85,'[1]Consolidated '!$F$5:$CM$163,27,0)</f>
        <v>7451692</v>
      </c>
      <c r="G85" s="34">
        <f>IF(P85="In Possession and Registry Still Pending",1,VLOOKUP($B85,'[1]Consolidated '!$F$5:$CM$163,35,0))</f>
        <v>7300402.0697863009</v>
      </c>
      <c r="H85" s="35" t="s">
        <v>29</v>
      </c>
      <c r="I85" s="36" t="s">
        <v>30</v>
      </c>
      <c r="J85" s="36" t="s">
        <v>30</v>
      </c>
      <c r="K85" s="36" t="s">
        <v>30</v>
      </c>
      <c r="L85" s="37" t="e">
        <f>G85/#REF!</f>
        <v>#REF!</v>
      </c>
      <c r="M85" s="36"/>
      <c r="N85" s="36"/>
      <c r="O85" s="36"/>
      <c r="P85" s="38" t="str">
        <f>VLOOKUP($B85,'[1]Consolidated '!$F$5:$CM$163,86,0)</f>
        <v xml:space="preserve">Not in Possession </v>
      </c>
      <c r="Q85" s="32" t="str">
        <f>_xlfn.XLOOKUP(B85,'[1]Consolidated '!$F$5:$F$163,'[1]Consolidated '!$E$5:$E$163)</f>
        <v>Verified</v>
      </c>
    </row>
    <row r="86" spans="2:17" x14ac:dyDescent="0.35">
      <c r="B86" s="32">
        <f t="shared" si="1"/>
        <v>76</v>
      </c>
      <c r="C86" s="32" t="str">
        <f>VLOOKUP($B86,'[1]Consolidated '!$F$5:$CM$163,2,0)</f>
        <v>Amar Nath Bansal and Resham Rani</v>
      </c>
      <c r="D86" s="32" t="str">
        <f>_xlfn.XLOOKUP(B86,'[1]Consolidated '!$F$5:$F$163,'[1]Consolidated '!$H$5:$H$163)</f>
        <v>A-10 ,Plot No.-23</v>
      </c>
      <c r="E86" s="33">
        <f>VLOOKUP($B86,'[1]Consolidated '!$F$5:$CM$163,5,0)</f>
        <v>46121</v>
      </c>
      <c r="F86" s="34">
        <f>VLOOKUP($B86,'[1]Consolidated '!$F$5:$CM$163,27,0)</f>
        <v>12214900</v>
      </c>
      <c r="G86" s="34">
        <f>IF(P86="In Possession and Registry Still Pending",1,VLOOKUP($B86,'[1]Consolidated '!$F$5:$CM$163,35,0))</f>
        <v>13477100.008131506</v>
      </c>
      <c r="H86" s="35" t="s">
        <v>29</v>
      </c>
      <c r="I86" s="36" t="s">
        <v>30</v>
      </c>
      <c r="J86" s="36" t="s">
        <v>30</v>
      </c>
      <c r="K86" s="36" t="s">
        <v>30</v>
      </c>
      <c r="L86" s="37" t="e">
        <f>G86/#REF!</f>
        <v>#REF!</v>
      </c>
      <c r="M86" s="36"/>
      <c r="N86" s="36"/>
      <c r="O86" s="36"/>
      <c r="P86" s="38" t="str">
        <f>VLOOKUP($B86,'[1]Consolidated '!$F$5:$CM$163,86,0)</f>
        <v xml:space="preserve">Not in Possession </v>
      </c>
      <c r="Q86" s="32" t="str">
        <f>_xlfn.XLOOKUP(B86,'[1]Consolidated '!$F$5:$F$163,'[1]Consolidated '!$E$5:$E$163)</f>
        <v>Verified</v>
      </c>
    </row>
    <row r="87" spans="2:17" x14ac:dyDescent="0.35">
      <c r="B87" s="32">
        <f t="shared" si="1"/>
        <v>77</v>
      </c>
      <c r="C87" s="32" t="str">
        <f>VLOOKUP($B87,'[1]Consolidated '!$F$5:$CM$163,2,0)</f>
        <v>Amit Jain and Parul Jain</v>
      </c>
      <c r="D87" s="32" t="str">
        <f>_xlfn.XLOOKUP(B87,'[1]Consolidated '!$F$5:$F$163,'[1]Consolidated '!$H$5:$H$163)</f>
        <v>A-6 ,Plot No.-19</v>
      </c>
      <c r="E87" s="33">
        <f>VLOOKUP($B87,'[1]Consolidated '!$F$5:$CM$163,5,0)</f>
        <v>46121</v>
      </c>
      <c r="F87" s="34">
        <f>VLOOKUP($B87,'[1]Consolidated '!$F$5:$CM$163,27,0)</f>
        <v>10037368</v>
      </c>
      <c r="G87" s="34">
        <f>IF(P87="In Possession and Registry Still Pending",1,VLOOKUP($B87,'[1]Consolidated '!$F$5:$CM$163,35,0))</f>
        <v>1</v>
      </c>
      <c r="H87" s="35" t="s">
        <v>29</v>
      </c>
      <c r="I87" s="36" t="s">
        <v>30</v>
      </c>
      <c r="J87" s="36" t="s">
        <v>30</v>
      </c>
      <c r="K87" s="36" t="s">
        <v>30</v>
      </c>
      <c r="L87" s="37" t="e">
        <f>G87/#REF!</f>
        <v>#REF!</v>
      </c>
      <c r="M87" s="36"/>
      <c r="N87" s="36"/>
      <c r="O87" s="36"/>
      <c r="P87" s="38" t="str">
        <f>VLOOKUP($B87,'[1]Consolidated '!$F$5:$CM$163,86,0)</f>
        <v>In Possession and Registry Still Pending</v>
      </c>
      <c r="Q87" s="32" t="str">
        <f>_xlfn.XLOOKUP(B87,'[1]Consolidated '!$F$5:$F$163,'[1]Consolidated '!$E$5:$E$163)</f>
        <v>Verified</v>
      </c>
    </row>
    <row r="88" spans="2:17" x14ac:dyDescent="0.35">
      <c r="B88" s="32">
        <f t="shared" si="1"/>
        <v>78</v>
      </c>
      <c r="C88" s="32" t="str">
        <f>VLOOKUP($B88,'[1]Consolidated '!$F$5:$CM$163,2,0)</f>
        <v>Seema Yadav</v>
      </c>
      <c r="D88" s="32" t="str">
        <f>_xlfn.XLOOKUP(B88,'[1]Consolidated '!$F$5:$F$163,'[1]Consolidated '!$H$5:$H$163)</f>
        <v>A-4 ,Plot No.-24</v>
      </c>
      <c r="E88" s="33">
        <f>VLOOKUP($B88,'[1]Consolidated '!$F$5:$CM$163,5,0)</f>
        <v>46121</v>
      </c>
      <c r="F88" s="34">
        <f>VLOOKUP($B88,'[1]Consolidated '!$F$5:$CM$163,27,0)</f>
        <v>10360669</v>
      </c>
      <c r="G88" s="34">
        <f>IF(P88="In Possession and Registry Still Pending",1,VLOOKUP($B88,'[1]Consolidated '!$F$5:$CM$163,35,0))</f>
        <v>13206343.131846575</v>
      </c>
      <c r="H88" s="35" t="s">
        <v>29</v>
      </c>
      <c r="I88" s="36" t="s">
        <v>30</v>
      </c>
      <c r="J88" s="36" t="s">
        <v>30</v>
      </c>
      <c r="K88" s="36" t="s">
        <v>30</v>
      </c>
      <c r="L88" s="37" t="e">
        <f>G88/#REF!</f>
        <v>#REF!</v>
      </c>
      <c r="M88" s="36"/>
      <c r="N88" s="36"/>
      <c r="O88" s="36"/>
      <c r="P88" s="38" t="str">
        <f>VLOOKUP($B88,'[1]Consolidated '!$F$5:$CM$163,86,0)</f>
        <v xml:space="preserve">Not in Possession </v>
      </c>
      <c r="Q88" s="32" t="str">
        <f>_xlfn.XLOOKUP(B88,'[1]Consolidated '!$F$5:$F$163,'[1]Consolidated '!$E$5:$E$163)</f>
        <v>Verified</v>
      </c>
    </row>
    <row r="89" spans="2:17" x14ac:dyDescent="0.35">
      <c r="B89" s="32">
        <f t="shared" si="1"/>
        <v>79</v>
      </c>
      <c r="C89" s="32" t="str">
        <f>VLOOKUP($B89,'[1]Consolidated '!$F$5:$CM$163,2,0)</f>
        <v>Dr. Balraj Bhandar</v>
      </c>
      <c r="D89" s="32" t="str">
        <f>_xlfn.XLOOKUP(B89,'[1]Consolidated '!$F$5:$F$163,'[1]Consolidated '!$H$5:$H$163)</f>
        <v>A-10 ,Plot No.-25</v>
      </c>
      <c r="E89" s="33">
        <f>VLOOKUP($B89,'[1]Consolidated '!$F$5:$CM$163,5,0)</f>
        <v>46121</v>
      </c>
      <c r="F89" s="34">
        <f>VLOOKUP($B89,'[1]Consolidated '!$F$5:$CM$163,27,0)</f>
        <v>13241711</v>
      </c>
      <c r="G89" s="34">
        <f>IF(P89="In Possession and Registry Still Pending",1,VLOOKUP($B89,'[1]Consolidated '!$F$5:$CM$163,35,0))</f>
        <v>1</v>
      </c>
      <c r="H89" s="35" t="s">
        <v>29</v>
      </c>
      <c r="I89" s="36" t="s">
        <v>30</v>
      </c>
      <c r="J89" s="36" t="s">
        <v>30</v>
      </c>
      <c r="K89" s="36" t="s">
        <v>30</v>
      </c>
      <c r="L89" s="37" t="e">
        <f>G89/#REF!</f>
        <v>#REF!</v>
      </c>
      <c r="M89" s="36"/>
      <c r="N89" s="36"/>
      <c r="O89" s="36"/>
      <c r="P89" s="38" t="str">
        <f>VLOOKUP($B89,'[1]Consolidated '!$F$5:$CM$163,86,0)</f>
        <v>In Possession and Registry Still Pending</v>
      </c>
      <c r="Q89" s="32" t="str">
        <f>_xlfn.XLOOKUP(B89,'[1]Consolidated '!$F$5:$F$163,'[1]Consolidated '!$E$5:$E$163)</f>
        <v>Verified</v>
      </c>
    </row>
    <row r="90" spans="2:17" x14ac:dyDescent="0.35">
      <c r="B90" s="32">
        <f t="shared" si="1"/>
        <v>80</v>
      </c>
      <c r="C90" s="32" t="str">
        <f>VLOOKUP($B90,'[1]Consolidated '!$F$5:$CM$163,2,0)</f>
        <v>Pawan Kumar Agarwal and Monika Agarwal</v>
      </c>
      <c r="D90" s="32" t="str">
        <f>_xlfn.XLOOKUP(B90,'[1]Consolidated '!$F$5:$F$163,'[1]Consolidated '!$H$5:$H$163)</f>
        <v>A-8 ,Plot No.-3</v>
      </c>
      <c r="E90" s="33">
        <f>VLOOKUP($B90,'[1]Consolidated '!$F$5:$CM$163,5,0)</f>
        <v>46121</v>
      </c>
      <c r="F90" s="34">
        <f>VLOOKUP($B90,'[1]Consolidated '!$F$5:$CM$163,27,0)</f>
        <v>13713960</v>
      </c>
      <c r="G90" s="34">
        <f>IF(P90="In Possession and Registry Still Pending",1,VLOOKUP($B90,'[1]Consolidated '!$F$5:$CM$163,35,0))</f>
        <v>15101271.459068492</v>
      </c>
      <c r="H90" s="35" t="s">
        <v>29</v>
      </c>
      <c r="I90" s="36" t="s">
        <v>30</v>
      </c>
      <c r="J90" s="36" t="s">
        <v>30</v>
      </c>
      <c r="K90" s="36" t="s">
        <v>30</v>
      </c>
      <c r="L90" s="37" t="e">
        <f>G90/#REF!</f>
        <v>#REF!</v>
      </c>
      <c r="M90" s="36"/>
      <c r="N90" s="36"/>
      <c r="O90" s="36"/>
      <c r="P90" s="38" t="str">
        <f>VLOOKUP($B90,'[1]Consolidated '!$F$5:$CM$163,86,0)</f>
        <v xml:space="preserve">Not in Possession </v>
      </c>
      <c r="Q90" s="32" t="str">
        <f>_xlfn.XLOOKUP(B90,'[1]Consolidated '!$F$5:$F$163,'[1]Consolidated '!$E$5:$E$163)</f>
        <v>Verified</v>
      </c>
    </row>
    <row r="91" spans="2:17" x14ac:dyDescent="0.35">
      <c r="B91" s="32">
        <f t="shared" si="1"/>
        <v>81</v>
      </c>
      <c r="C91" s="32" t="str">
        <f>VLOOKUP($B91,'[1]Consolidated '!$F$5:$CM$163,2,0)</f>
        <v>Inderjeet Singh and Saroj Yadav</v>
      </c>
      <c r="D91" s="32" t="str">
        <f>_xlfn.XLOOKUP(B91,'[1]Consolidated '!$F$5:$F$163,'[1]Consolidated '!$H$5:$H$163)</f>
        <v>Avenue10 ,Plot No.-9</v>
      </c>
      <c r="E91" s="33">
        <f>VLOOKUP($B91,'[1]Consolidated '!$F$5:$CM$163,5,0)</f>
        <v>46121</v>
      </c>
      <c r="F91" s="34">
        <f>VLOOKUP($B91,'[1]Consolidated '!$F$5:$CM$163,27,0)</f>
        <v>6988177</v>
      </c>
      <c r="G91" s="34">
        <f>IF(P91="In Possession and Registry Still Pending",1,VLOOKUP($B91,'[1]Consolidated '!$F$5:$CM$163,35,0))</f>
        <v>6342983.4191780826</v>
      </c>
      <c r="H91" s="35" t="s">
        <v>29</v>
      </c>
      <c r="I91" s="36" t="s">
        <v>30</v>
      </c>
      <c r="J91" s="36" t="s">
        <v>30</v>
      </c>
      <c r="K91" s="36" t="s">
        <v>30</v>
      </c>
      <c r="L91" s="37" t="e">
        <f>G91/#REF!</f>
        <v>#REF!</v>
      </c>
      <c r="M91" s="36"/>
      <c r="N91" s="36"/>
      <c r="O91" s="36"/>
      <c r="P91" s="38" t="str">
        <f>VLOOKUP($B91,'[1]Consolidated '!$F$5:$CM$163,86,0)</f>
        <v xml:space="preserve">Not in Possession </v>
      </c>
      <c r="Q91" s="32" t="str">
        <f>_xlfn.XLOOKUP(B91,'[1]Consolidated '!$F$5:$F$163,'[1]Consolidated '!$E$5:$E$163)</f>
        <v>Verified</v>
      </c>
    </row>
    <row r="92" spans="2:17" x14ac:dyDescent="0.35">
      <c r="B92" s="32">
        <f t="shared" si="1"/>
        <v>82</v>
      </c>
      <c r="C92" s="32" t="str">
        <f>VLOOKUP($B92,'[1]Consolidated '!$F$5:$CM$163,2,0)</f>
        <v>Shailey Maini</v>
      </c>
      <c r="D92" s="32" t="str">
        <f>_xlfn.XLOOKUP(B92,'[1]Consolidated '!$F$5:$F$163,'[1]Consolidated '!$H$5:$H$163)</f>
        <v>A-4 ,Plot No.-5</v>
      </c>
      <c r="E92" s="33">
        <f>VLOOKUP($B92,'[1]Consolidated '!$F$5:$CM$163,5,0)</f>
        <v>46121</v>
      </c>
      <c r="F92" s="34">
        <f>VLOOKUP($B92,'[1]Consolidated '!$F$5:$CM$163,27,0)</f>
        <v>9268001</v>
      </c>
      <c r="G92" s="34">
        <f>IF(P92="In Possession and Registry Still Pending",1,VLOOKUP($B92,'[1]Consolidated '!$F$5:$CM$163,35,0))</f>
        <v>9205836.2801534254</v>
      </c>
      <c r="H92" s="35" t="s">
        <v>29</v>
      </c>
      <c r="I92" s="36" t="s">
        <v>30</v>
      </c>
      <c r="J92" s="36" t="s">
        <v>30</v>
      </c>
      <c r="K92" s="36" t="s">
        <v>30</v>
      </c>
      <c r="L92" s="37" t="e">
        <f>G92/#REF!</f>
        <v>#REF!</v>
      </c>
      <c r="M92" s="36"/>
      <c r="N92" s="36"/>
      <c r="O92" s="36"/>
      <c r="P92" s="38" t="str">
        <f>VLOOKUP($B92,'[1]Consolidated '!$F$5:$CM$163,86,0)</f>
        <v xml:space="preserve">Not in Possession </v>
      </c>
      <c r="Q92" s="32" t="str">
        <f>_xlfn.XLOOKUP(B92,'[1]Consolidated '!$F$5:$F$163,'[1]Consolidated '!$E$5:$E$163)</f>
        <v>Verified</v>
      </c>
    </row>
    <row r="93" spans="2:17" x14ac:dyDescent="0.35">
      <c r="B93" s="32">
        <f t="shared" si="1"/>
        <v>83</v>
      </c>
      <c r="C93" s="32" t="str">
        <f>VLOOKUP($B93,'[1]Consolidated '!$F$5:$CM$163,2,0)</f>
        <v>Eddy Builders Pvt. Ltd.</v>
      </c>
      <c r="D93" s="32" t="str">
        <f>_xlfn.XLOOKUP(B93,'[1]Consolidated '!$F$5:$F$163,'[1]Consolidated '!$H$5:$H$163)</f>
        <v>A-8 ,Plot No.-4</v>
      </c>
      <c r="E93" s="33">
        <f>VLOOKUP($B93,'[1]Consolidated '!$F$5:$CM$163,5,0)</f>
        <v>46121</v>
      </c>
      <c r="F93" s="34">
        <f>VLOOKUP($B93,'[1]Consolidated '!$F$5:$CM$163,27,0)</f>
        <v>20787020</v>
      </c>
      <c r="G93" s="34">
        <f>IF(P93="In Possession and Registry Still Pending",1,VLOOKUP($B93,'[1]Consolidated '!$F$5:$CM$163,35,0))</f>
        <v>1</v>
      </c>
      <c r="H93" s="35" t="s">
        <v>29</v>
      </c>
      <c r="I93" s="36" t="s">
        <v>30</v>
      </c>
      <c r="J93" s="36" t="s">
        <v>30</v>
      </c>
      <c r="K93" s="36" t="s">
        <v>30</v>
      </c>
      <c r="L93" s="37" t="e">
        <f>G93/#REF!</f>
        <v>#REF!</v>
      </c>
      <c r="M93" s="36"/>
      <c r="N93" s="36"/>
      <c r="O93" s="36"/>
      <c r="P93" s="38" t="str">
        <f>VLOOKUP($B93,'[1]Consolidated '!$F$5:$CM$163,86,0)</f>
        <v>In Possession and Registry Still Pending</v>
      </c>
      <c r="Q93" s="32" t="str">
        <f>_xlfn.XLOOKUP(B93,'[1]Consolidated '!$F$5:$F$163,'[1]Consolidated '!$E$5:$E$163)</f>
        <v>Verified</v>
      </c>
    </row>
    <row r="94" spans="2:17" x14ac:dyDescent="0.35">
      <c r="B94" s="32">
        <f t="shared" si="1"/>
        <v>84</v>
      </c>
      <c r="C94" s="32" t="str">
        <f>VLOOKUP($B94,'[1]Consolidated '!$F$5:$CM$163,2,0)</f>
        <v>Vinod Kumar Sharma and Sanjay Kumar Sharma</v>
      </c>
      <c r="D94" s="32" t="str">
        <f>_xlfn.XLOOKUP(B94,'[1]Consolidated '!$F$5:$F$163,'[1]Consolidated '!$H$5:$H$163)</f>
        <v>A-11 ,Plot No.-2</v>
      </c>
      <c r="E94" s="33">
        <f>VLOOKUP($B94,'[1]Consolidated '!$F$5:$CM$163,5,0)</f>
        <v>46121</v>
      </c>
      <c r="F94" s="34">
        <f>VLOOKUP($B94,'[1]Consolidated '!$F$5:$CM$163,27,0)</f>
        <v>10842096.039999999</v>
      </c>
      <c r="G94" s="34">
        <f>IF(P94="In Possession and Registry Still Pending",1,VLOOKUP($B94,'[1]Consolidated '!$F$5:$CM$163,35,0))</f>
        <v>10304025.76149041</v>
      </c>
      <c r="H94" s="35" t="s">
        <v>29</v>
      </c>
      <c r="I94" s="36" t="s">
        <v>30</v>
      </c>
      <c r="J94" s="36" t="s">
        <v>30</v>
      </c>
      <c r="K94" s="36" t="s">
        <v>30</v>
      </c>
      <c r="L94" s="37" t="e">
        <f>G94/#REF!</f>
        <v>#REF!</v>
      </c>
      <c r="M94" s="36"/>
      <c r="N94" s="36"/>
      <c r="O94" s="36"/>
      <c r="P94" s="38" t="str">
        <f>VLOOKUP($B94,'[1]Consolidated '!$F$5:$CM$163,86,0)</f>
        <v xml:space="preserve">Not in Possession </v>
      </c>
      <c r="Q94" s="32" t="str">
        <f>_xlfn.XLOOKUP(B94,'[1]Consolidated '!$F$5:$F$163,'[1]Consolidated '!$E$5:$E$163)</f>
        <v>Verified</v>
      </c>
    </row>
    <row r="95" spans="2:17" x14ac:dyDescent="0.35">
      <c r="B95" s="32">
        <f t="shared" si="1"/>
        <v>85</v>
      </c>
      <c r="C95" s="32" t="str">
        <f>VLOOKUP($B95,'[1]Consolidated '!$F$5:$CM$163,2,0)</f>
        <v>RM Secure Services Pvt. Ltd.</v>
      </c>
      <c r="D95" s="32" t="str">
        <f>_xlfn.XLOOKUP(B95,'[1]Consolidated '!$F$5:$F$163,'[1]Consolidated '!$H$5:$H$163)</f>
        <v>A-9 ,Plot No.-1</v>
      </c>
      <c r="E95" s="33">
        <f>VLOOKUP($B95,'[1]Consolidated '!$F$5:$CM$163,5,0)</f>
        <v>46121</v>
      </c>
      <c r="F95" s="34">
        <f>VLOOKUP($B95,'[1]Consolidated '!$F$5:$CM$163,27,0)</f>
        <v>13002346</v>
      </c>
      <c r="G95" s="34">
        <f>IF(P95="In Possession and Registry Still Pending",1,VLOOKUP($B95,'[1]Consolidated '!$F$5:$CM$163,35,0))</f>
        <v>13763394.537227398</v>
      </c>
      <c r="H95" s="35" t="s">
        <v>29</v>
      </c>
      <c r="I95" s="36" t="s">
        <v>30</v>
      </c>
      <c r="J95" s="36" t="s">
        <v>30</v>
      </c>
      <c r="K95" s="36" t="s">
        <v>30</v>
      </c>
      <c r="L95" s="37" t="e">
        <f>G95/#REF!</f>
        <v>#REF!</v>
      </c>
      <c r="M95" s="36"/>
      <c r="N95" s="36"/>
      <c r="O95" s="36"/>
      <c r="P95" s="38" t="str">
        <f>VLOOKUP($B95,'[1]Consolidated '!$F$5:$CM$163,86,0)</f>
        <v xml:space="preserve">Not in Possession </v>
      </c>
      <c r="Q95" s="32" t="str">
        <f>_xlfn.XLOOKUP(B95,'[1]Consolidated '!$F$5:$F$163,'[1]Consolidated '!$E$5:$E$163)</f>
        <v>Verified</v>
      </c>
    </row>
    <row r="96" spans="2:17" x14ac:dyDescent="0.35">
      <c r="B96" s="32">
        <f t="shared" si="1"/>
        <v>86</v>
      </c>
      <c r="C96" s="32" t="str">
        <f>VLOOKUP($B96,'[1]Consolidated '!$F$5:$CM$163,2,0)</f>
        <v xml:space="preserve">Jitendra Kumar  Sharma </v>
      </c>
      <c r="D96" s="32" t="str">
        <f>_xlfn.XLOOKUP(B96,'[1]Consolidated '!$F$5:$F$163,'[1]Consolidated '!$H$5:$H$163)</f>
        <v>A-9 ,Plot No.-16</v>
      </c>
      <c r="E96" s="33">
        <f>VLOOKUP($B96,'[1]Consolidated '!$F$5:$CM$163,5,0)</f>
        <v>46121</v>
      </c>
      <c r="F96" s="34">
        <f>VLOOKUP($B96,'[1]Consolidated '!$F$5:$CM$163,27,0)</f>
        <v>21083200</v>
      </c>
      <c r="G96" s="34">
        <f>IF(P96="In Possession and Registry Still Pending",1,VLOOKUP($B96,'[1]Consolidated '!$F$5:$CM$163,35,0))</f>
        <v>1</v>
      </c>
      <c r="H96" s="35" t="s">
        <v>29</v>
      </c>
      <c r="I96" s="36" t="s">
        <v>30</v>
      </c>
      <c r="J96" s="36" t="s">
        <v>30</v>
      </c>
      <c r="K96" s="36" t="s">
        <v>30</v>
      </c>
      <c r="L96" s="37" t="e">
        <f>G96/#REF!</f>
        <v>#REF!</v>
      </c>
      <c r="M96" s="36"/>
      <c r="N96" s="36"/>
      <c r="O96" s="36"/>
      <c r="P96" s="38" t="str">
        <f>VLOOKUP($B96,'[1]Consolidated '!$F$5:$CM$163,86,0)</f>
        <v>In Possession and Registry Still Pending</v>
      </c>
      <c r="Q96" s="32" t="str">
        <f>_xlfn.XLOOKUP(B96,'[1]Consolidated '!$F$5:$F$163,'[1]Consolidated '!$E$5:$E$163)</f>
        <v>Verified</v>
      </c>
    </row>
    <row r="97" spans="2:17" x14ac:dyDescent="0.35">
      <c r="B97" s="32">
        <f t="shared" si="1"/>
        <v>87</v>
      </c>
      <c r="C97" s="32" t="str">
        <f>VLOOKUP($B97,'[1]Consolidated '!$F$5:$CM$163,2,0)</f>
        <v>Kamal Kishan Sharma &amp; Poonam Sharma</v>
      </c>
      <c r="D97" s="32" t="str">
        <f>_xlfn.XLOOKUP(B97,'[1]Consolidated '!$F$5:$F$163,'[1]Consolidated '!$H$5:$H$163)</f>
        <v>A-12 ,Plot No.-12</v>
      </c>
      <c r="E97" s="33">
        <f>VLOOKUP($B97,'[1]Consolidated '!$F$5:$CM$163,5,0)</f>
        <v>46121</v>
      </c>
      <c r="F97" s="34">
        <f>VLOOKUP($B97,'[1]Consolidated '!$F$5:$CM$163,27,0)</f>
        <v>7866052</v>
      </c>
      <c r="G97" s="34">
        <f>IF(P97="In Possession and Registry Still Pending",1,VLOOKUP($B97,'[1]Consolidated '!$F$5:$CM$163,35,0))</f>
        <v>10397657.290816437</v>
      </c>
      <c r="H97" s="35" t="s">
        <v>29</v>
      </c>
      <c r="I97" s="36" t="s">
        <v>30</v>
      </c>
      <c r="J97" s="36" t="s">
        <v>30</v>
      </c>
      <c r="K97" s="36" t="s">
        <v>30</v>
      </c>
      <c r="L97" s="37" t="e">
        <f>G97/#REF!</f>
        <v>#REF!</v>
      </c>
      <c r="M97" s="36"/>
      <c r="N97" s="36"/>
      <c r="O97" s="36"/>
      <c r="P97" s="38" t="str">
        <f>VLOOKUP($B97,'[1]Consolidated '!$F$5:$CM$163,86,0)</f>
        <v xml:space="preserve">Not in Possession </v>
      </c>
      <c r="Q97" s="32" t="str">
        <f>_xlfn.XLOOKUP(B97,'[1]Consolidated '!$F$5:$F$163,'[1]Consolidated '!$E$5:$E$163)</f>
        <v>Verified</v>
      </c>
    </row>
    <row r="98" spans="2:17" x14ac:dyDescent="0.35">
      <c r="B98" s="32">
        <f t="shared" si="1"/>
        <v>88</v>
      </c>
      <c r="C98" s="32" t="str">
        <f>VLOOKUP($B98,'[1]Consolidated '!$F$5:$CM$163,2,0)</f>
        <v>Anil Kumar Verma and Shashank Verma</v>
      </c>
      <c r="D98" s="32" t="str">
        <f>_xlfn.XLOOKUP(B98,'[1]Consolidated '!$F$5:$F$163,'[1]Consolidated '!$H$5:$H$163)</f>
        <v>A-11 ,Plot No.-7</v>
      </c>
      <c r="E98" s="33">
        <f>VLOOKUP($B98,'[1]Consolidated '!$F$5:$CM$163,5,0)</f>
        <v>46122</v>
      </c>
      <c r="F98" s="34">
        <f>VLOOKUP($B98,'[1]Consolidated '!$F$5:$CM$163,27,0)</f>
        <v>9684535</v>
      </c>
      <c r="G98" s="34">
        <f>IF(P98="In Possession and Registry Still Pending",1,VLOOKUP($B98,'[1]Consolidated '!$F$5:$CM$163,35,0))</f>
        <v>1</v>
      </c>
      <c r="H98" s="35" t="s">
        <v>29</v>
      </c>
      <c r="I98" s="36" t="s">
        <v>30</v>
      </c>
      <c r="J98" s="36" t="s">
        <v>30</v>
      </c>
      <c r="K98" s="36" t="s">
        <v>30</v>
      </c>
      <c r="L98" s="37" t="e">
        <f>G98/#REF!</f>
        <v>#REF!</v>
      </c>
      <c r="M98" s="36"/>
      <c r="N98" s="36"/>
      <c r="O98" s="36"/>
      <c r="P98" s="38" t="str">
        <f>VLOOKUP($B98,'[1]Consolidated '!$F$5:$CM$163,86,0)</f>
        <v>In Possession and Registry Still Pending</v>
      </c>
      <c r="Q98" s="32" t="str">
        <f>_xlfn.XLOOKUP(B98,'[1]Consolidated '!$F$5:$F$163,'[1]Consolidated '!$E$5:$E$163)</f>
        <v>Verified</v>
      </c>
    </row>
    <row r="99" spans="2:17" x14ac:dyDescent="0.35">
      <c r="B99" s="32">
        <f t="shared" si="1"/>
        <v>89</v>
      </c>
      <c r="C99" s="32" t="str">
        <f>VLOOKUP($B99,'[1]Consolidated '!$F$5:$CM$163,2,0)</f>
        <v>Ashish Kumar Mittal</v>
      </c>
      <c r="D99" s="32" t="str">
        <f>_xlfn.XLOOKUP(B99,'[1]Consolidated '!$F$5:$F$163,'[1]Consolidated '!$H$5:$H$163)</f>
        <v>A-7 ,Plot No.-32</v>
      </c>
      <c r="E99" s="33">
        <f>VLOOKUP($B99,'[1]Consolidated '!$F$5:$CM$163,5,0)</f>
        <v>46122</v>
      </c>
      <c r="F99" s="34">
        <f>VLOOKUP($B99,'[1]Consolidated '!$F$5:$CM$163,27,0)</f>
        <v>11150798</v>
      </c>
      <c r="G99" s="34">
        <f>IF(P99="In Possession and Registry Still Pending",1,VLOOKUP($B99,'[1]Consolidated '!$F$5:$CM$163,35,0))</f>
        <v>11871182.147594521</v>
      </c>
      <c r="H99" s="35" t="s">
        <v>29</v>
      </c>
      <c r="I99" s="36" t="s">
        <v>30</v>
      </c>
      <c r="J99" s="36" t="s">
        <v>30</v>
      </c>
      <c r="K99" s="36" t="s">
        <v>30</v>
      </c>
      <c r="L99" s="37" t="e">
        <f>G99/#REF!</f>
        <v>#REF!</v>
      </c>
      <c r="M99" s="36"/>
      <c r="N99" s="36"/>
      <c r="O99" s="36"/>
      <c r="P99" s="38" t="str">
        <f>VLOOKUP($B99,'[1]Consolidated '!$F$5:$CM$163,86,0)</f>
        <v xml:space="preserve">Not in Possession </v>
      </c>
      <c r="Q99" s="32" t="str">
        <f>_xlfn.XLOOKUP(B99,'[1]Consolidated '!$F$5:$F$163,'[1]Consolidated '!$E$5:$E$163)</f>
        <v>Verified</v>
      </c>
    </row>
    <row r="100" spans="2:17" x14ac:dyDescent="0.35">
      <c r="B100" s="32">
        <f t="shared" si="1"/>
        <v>90</v>
      </c>
      <c r="C100" s="32" t="str">
        <f>VLOOKUP($B100,'[1]Consolidated '!$F$5:$CM$163,2,0)</f>
        <v>Rajesh Singh Dalal</v>
      </c>
      <c r="D100" s="32" t="str">
        <f>_xlfn.XLOOKUP(B100,'[1]Consolidated '!$F$5:$F$163,'[1]Consolidated '!$H$5:$H$163)</f>
        <v>A-7 ,Plot No.-54</v>
      </c>
      <c r="E100" s="33">
        <f>VLOOKUP($B100,'[1]Consolidated '!$F$5:$CM$163,5,0)</f>
        <v>46122</v>
      </c>
      <c r="F100" s="34">
        <f>VLOOKUP($B100,'[1]Consolidated '!$F$5:$CM$163,27,0)</f>
        <v>16458540</v>
      </c>
      <c r="G100" s="34">
        <f>IF(P100="In Possession and Registry Still Pending",1,VLOOKUP($B100,'[1]Consolidated '!$F$5:$CM$163,35,0))</f>
        <v>13102913.161643837</v>
      </c>
      <c r="H100" s="35" t="s">
        <v>29</v>
      </c>
      <c r="I100" s="36" t="s">
        <v>30</v>
      </c>
      <c r="J100" s="36" t="s">
        <v>30</v>
      </c>
      <c r="K100" s="36" t="s">
        <v>30</v>
      </c>
      <c r="L100" s="37" t="e">
        <f>G100/#REF!</f>
        <v>#REF!</v>
      </c>
      <c r="M100" s="36"/>
      <c r="N100" s="36"/>
      <c r="O100" s="36"/>
      <c r="P100" s="38" t="str">
        <f>VLOOKUP($B100,'[1]Consolidated '!$F$5:$CM$163,86,0)</f>
        <v xml:space="preserve">Not in Possession </v>
      </c>
      <c r="Q100" s="32" t="str">
        <f>_xlfn.XLOOKUP(B100,'[1]Consolidated '!$F$5:$F$163,'[1]Consolidated '!$E$5:$E$163)</f>
        <v>Verified</v>
      </c>
    </row>
    <row r="101" spans="2:17" x14ac:dyDescent="0.35">
      <c r="B101" s="32">
        <f t="shared" si="1"/>
        <v>91</v>
      </c>
      <c r="C101" s="32" t="str">
        <f>VLOOKUP($B101,'[1]Consolidated '!$F$5:$CM$163,2,0)</f>
        <v>Sushil Yadav and Baljeet Singh Yadav</v>
      </c>
      <c r="D101" s="32" t="str">
        <f>_xlfn.XLOOKUP(B101,'[1]Consolidated '!$F$5:$F$163,'[1]Consolidated '!$H$5:$H$163)</f>
        <v>A-7 ,Plot No.-20</v>
      </c>
      <c r="E101" s="33">
        <f>VLOOKUP($B101,'[1]Consolidated '!$F$5:$CM$163,5,0)</f>
        <v>46122</v>
      </c>
      <c r="F101" s="34">
        <f>VLOOKUP($B101,'[1]Consolidated '!$F$5:$CM$163,27,0)</f>
        <v>13166496</v>
      </c>
      <c r="G101" s="34">
        <f>IF(P101="In Possession and Registry Still Pending",1,VLOOKUP($B101,'[1]Consolidated '!$F$5:$CM$163,35,0))</f>
        <v>6218967.2252054792</v>
      </c>
      <c r="H101" s="35" t="s">
        <v>29</v>
      </c>
      <c r="I101" s="36" t="s">
        <v>30</v>
      </c>
      <c r="J101" s="36" t="s">
        <v>30</v>
      </c>
      <c r="K101" s="36" t="s">
        <v>30</v>
      </c>
      <c r="L101" s="37" t="e">
        <f>G101/#REF!</f>
        <v>#REF!</v>
      </c>
      <c r="M101" s="36"/>
      <c r="N101" s="36"/>
      <c r="O101" s="36"/>
      <c r="P101" s="38" t="str">
        <f>VLOOKUP($B101,'[1]Consolidated '!$F$5:$CM$163,86,0)</f>
        <v xml:space="preserve">Not in Possession </v>
      </c>
      <c r="Q101" s="32" t="str">
        <f>_xlfn.XLOOKUP(B101,'[1]Consolidated '!$F$5:$F$163,'[1]Consolidated '!$E$5:$E$163)</f>
        <v>Verified</v>
      </c>
    </row>
    <row r="102" spans="2:17" x14ac:dyDescent="0.35">
      <c r="B102" s="32">
        <f t="shared" si="1"/>
        <v>92</v>
      </c>
      <c r="C102" s="32" t="str">
        <f>VLOOKUP($B102,'[1]Consolidated '!$F$5:$CM$163,2,0)</f>
        <v xml:space="preserve">Richa Barvar </v>
      </c>
      <c r="D102" s="32" t="str">
        <f>_xlfn.XLOOKUP(B102,'[1]Consolidated '!$F$5:$F$163,'[1]Consolidated '!$H$5:$H$163)</f>
        <v>A-8 ,Plot No.-27</v>
      </c>
      <c r="E102" s="33">
        <f>VLOOKUP($B102,'[1]Consolidated '!$F$5:$CM$163,5,0)</f>
        <v>46122</v>
      </c>
      <c r="F102" s="34">
        <f>VLOOKUP($B102,'[1]Consolidated '!$F$5:$CM$163,27,0)</f>
        <v>9544189</v>
      </c>
      <c r="G102" s="34">
        <f>IF(P102="In Possession and Registry Still Pending",1,VLOOKUP($B102,'[1]Consolidated '!$F$5:$CM$163,35,0))</f>
        <v>9424121.6752328761</v>
      </c>
      <c r="H102" s="35" t="s">
        <v>29</v>
      </c>
      <c r="I102" s="36" t="s">
        <v>30</v>
      </c>
      <c r="J102" s="36" t="s">
        <v>30</v>
      </c>
      <c r="K102" s="36" t="s">
        <v>30</v>
      </c>
      <c r="L102" s="37" t="e">
        <f>G102/#REF!</f>
        <v>#REF!</v>
      </c>
      <c r="M102" s="36"/>
      <c r="N102" s="36"/>
      <c r="O102" s="36"/>
      <c r="P102" s="38" t="str">
        <f>VLOOKUP($B102,'[1]Consolidated '!$F$5:$CM$163,86,0)</f>
        <v xml:space="preserve">Not in Possession </v>
      </c>
      <c r="Q102" s="32" t="str">
        <f>_xlfn.XLOOKUP(B102,'[1]Consolidated '!$F$5:$F$163,'[1]Consolidated '!$E$5:$E$163)</f>
        <v>Verified</v>
      </c>
    </row>
    <row r="103" spans="2:17" x14ac:dyDescent="0.35">
      <c r="B103" s="32">
        <f t="shared" si="1"/>
        <v>93</v>
      </c>
      <c r="C103" s="32" t="str">
        <f>VLOOKUP($B103,'[1]Consolidated '!$F$5:$CM$163,2,0)</f>
        <v>Ghanishth Goyal and Chayan Aggarwal</v>
      </c>
      <c r="D103" s="32" t="str">
        <f>_xlfn.XLOOKUP(B103,'[1]Consolidated '!$F$5:$F$163,'[1]Consolidated '!$H$5:$H$163)</f>
        <v>A-6 ,Plot No.-20</v>
      </c>
      <c r="E103" s="33">
        <f>VLOOKUP($B103,'[1]Consolidated '!$F$5:$CM$163,5,0)</f>
        <v>46122</v>
      </c>
      <c r="F103" s="34">
        <f>VLOOKUP($B103,'[1]Consolidated '!$F$5:$CM$163,27,0)</f>
        <v>7763061</v>
      </c>
      <c r="G103" s="34">
        <f>IF(P103="In Possession and Registry Still Pending",1,VLOOKUP($B103,'[1]Consolidated '!$F$5:$CM$163,35,0))</f>
        <v>1</v>
      </c>
      <c r="H103" s="35" t="s">
        <v>29</v>
      </c>
      <c r="I103" s="36" t="s">
        <v>30</v>
      </c>
      <c r="J103" s="36" t="s">
        <v>30</v>
      </c>
      <c r="K103" s="36" t="s">
        <v>30</v>
      </c>
      <c r="L103" s="37" t="e">
        <f>G103/#REF!</f>
        <v>#REF!</v>
      </c>
      <c r="M103" s="36"/>
      <c r="N103" s="36"/>
      <c r="O103" s="36"/>
      <c r="P103" s="38" t="str">
        <f>VLOOKUP($B103,'[1]Consolidated '!$F$5:$CM$163,86,0)</f>
        <v>In Possession and Registry Still Pending</v>
      </c>
      <c r="Q103" s="32" t="str">
        <f>_xlfn.XLOOKUP(B103,'[1]Consolidated '!$F$5:$F$163,'[1]Consolidated '!$E$5:$E$163)</f>
        <v>Verified</v>
      </c>
    </row>
    <row r="104" spans="2:17" x14ac:dyDescent="0.35">
      <c r="B104" s="32">
        <f t="shared" si="1"/>
        <v>94</v>
      </c>
      <c r="C104" s="32" t="str">
        <f>VLOOKUP($B104,'[1]Consolidated '!$F$5:$CM$163,2,0)</f>
        <v>Manabendra Kumar Maity and Juthika Ghosh Maity</v>
      </c>
      <c r="D104" s="32" t="str">
        <f>_xlfn.XLOOKUP(B104,'[1]Consolidated '!$F$5:$F$163,'[1]Consolidated '!$H$5:$H$163)</f>
        <v>A-10 ,Plot No.-8</v>
      </c>
      <c r="E104" s="33">
        <f>VLOOKUP($B104,'[1]Consolidated '!$F$5:$CM$163,5,0)</f>
        <v>46122</v>
      </c>
      <c r="F104" s="34">
        <f>VLOOKUP($B104,'[1]Consolidated '!$F$5:$CM$163,27,0)</f>
        <v>11729071</v>
      </c>
      <c r="G104" s="34">
        <f>IF(P104="In Possession and Registry Still Pending",1,VLOOKUP($B104,'[1]Consolidated '!$F$5:$CM$163,35,0))</f>
        <v>1</v>
      </c>
      <c r="H104" s="35" t="s">
        <v>29</v>
      </c>
      <c r="I104" s="36" t="s">
        <v>30</v>
      </c>
      <c r="J104" s="36" t="s">
        <v>30</v>
      </c>
      <c r="K104" s="36" t="s">
        <v>30</v>
      </c>
      <c r="L104" s="37" t="e">
        <f>G104/#REF!</f>
        <v>#REF!</v>
      </c>
      <c r="M104" s="36"/>
      <c r="N104" s="36"/>
      <c r="O104" s="36"/>
      <c r="P104" s="38" t="str">
        <f>VLOOKUP($B104,'[1]Consolidated '!$F$5:$CM$163,86,0)</f>
        <v>In Possession and Registry Still Pending</v>
      </c>
      <c r="Q104" s="32" t="str">
        <f>_xlfn.XLOOKUP(B104,'[1]Consolidated '!$F$5:$F$163,'[1]Consolidated '!$E$5:$E$163)</f>
        <v>Verified</v>
      </c>
    </row>
    <row r="105" spans="2:17" x14ac:dyDescent="0.35">
      <c r="B105" s="32">
        <f t="shared" si="1"/>
        <v>95</v>
      </c>
      <c r="C105" s="32" t="str">
        <f>VLOOKUP($B105,'[1]Consolidated '!$F$5:$CM$163,2,0)</f>
        <v>Jyoti W/o Naresh Kumar</v>
      </c>
      <c r="D105" s="32" t="str">
        <f>_xlfn.XLOOKUP(B105,'[1]Consolidated '!$F$5:$F$163,'[1]Consolidated '!$H$5:$H$163)</f>
        <v>A-10 ,Plot No.-27</v>
      </c>
      <c r="E105" s="33">
        <f>VLOOKUP($B105,'[1]Consolidated '!$F$5:$CM$163,5,0)</f>
        <v>46122</v>
      </c>
      <c r="F105" s="34">
        <f>VLOOKUP($B105,'[1]Consolidated '!$F$5:$CM$163,27,0)</f>
        <v>11411773.539999999</v>
      </c>
      <c r="G105" s="34">
        <f>IF(P105="In Possession and Registry Still Pending",1,VLOOKUP($B105,'[1]Consolidated '!$F$5:$CM$163,35,0))</f>
        <v>10973351.694904109</v>
      </c>
      <c r="H105" s="35" t="s">
        <v>29</v>
      </c>
      <c r="I105" s="36" t="s">
        <v>30</v>
      </c>
      <c r="J105" s="36" t="s">
        <v>30</v>
      </c>
      <c r="K105" s="36" t="s">
        <v>30</v>
      </c>
      <c r="L105" s="37" t="e">
        <f>G105/#REF!</f>
        <v>#REF!</v>
      </c>
      <c r="M105" s="36"/>
      <c r="N105" s="36"/>
      <c r="O105" s="36"/>
      <c r="P105" s="38" t="str">
        <f>VLOOKUP($B105,'[1]Consolidated '!$F$5:$CM$163,86,0)</f>
        <v xml:space="preserve">Not in Possession </v>
      </c>
      <c r="Q105" s="32" t="str">
        <f>_xlfn.XLOOKUP(B105,'[1]Consolidated '!$F$5:$F$163,'[1]Consolidated '!$E$5:$E$163)</f>
        <v>verified</v>
      </c>
    </row>
    <row r="106" spans="2:17" x14ac:dyDescent="0.35">
      <c r="B106" s="32">
        <f t="shared" si="1"/>
        <v>96</v>
      </c>
      <c r="C106" s="32" t="str">
        <f>VLOOKUP($B106,'[1]Consolidated '!$F$5:$CM$163,2,0)</f>
        <v>Shubham Mittal and Chirpi Agarwal</v>
      </c>
      <c r="D106" s="32" t="str">
        <f>_xlfn.XLOOKUP(B106,'[1]Consolidated '!$F$5:$F$163,'[1]Consolidated '!$H$5:$H$163)</f>
        <v>A-10 ,Plot No.-22</v>
      </c>
      <c r="E106" s="33">
        <f>VLOOKUP($B106,'[1]Consolidated '!$F$5:$CM$163,5,0)</f>
        <v>46122</v>
      </c>
      <c r="F106" s="34">
        <f>VLOOKUP($B106,'[1]Consolidated '!$F$5:$CM$163,27,0)</f>
        <v>7456203</v>
      </c>
      <c r="G106" s="34">
        <f>IF(P106="In Possession and Registry Still Pending",1,VLOOKUP($B106,'[1]Consolidated '!$F$5:$CM$163,35,0))</f>
        <v>8034119.6712328773</v>
      </c>
      <c r="H106" s="35" t="s">
        <v>29</v>
      </c>
      <c r="I106" s="36" t="s">
        <v>30</v>
      </c>
      <c r="J106" s="36" t="s">
        <v>30</v>
      </c>
      <c r="K106" s="36" t="s">
        <v>30</v>
      </c>
      <c r="L106" s="37" t="e">
        <f>G106/#REF!</f>
        <v>#REF!</v>
      </c>
      <c r="M106" s="36"/>
      <c r="N106" s="36"/>
      <c r="O106" s="36"/>
      <c r="P106" s="38" t="str">
        <f>VLOOKUP($B106,'[1]Consolidated '!$F$5:$CM$163,86,0)</f>
        <v xml:space="preserve">Not in Possession </v>
      </c>
      <c r="Q106" s="32" t="str">
        <f>_xlfn.XLOOKUP(B106,'[1]Consolidated '!$F$5:$F$163,'[1]Consolidated '!$E$5:$E$163)</f>
        <v>Verified</v>
      </c>
    </row>
    <row r="107" spans="2:17" x14ac:dyDescent="0.35">
      <c r="B107" s="32">
        <f t="shared" si="1"/>
        <v>97</v>
      </c>
      <c r="C107" s="32" t="str">
        <f>VLOOKUP($B107,'[1]Consolidated '!$F$5:$CM$163,2,0)</f>
        <v>Yishu Garg and Ankita Rehani</v>
      </c>
      <c r="D107" s="32" t="str">
        <f>_xlfn.XLOOKUP(B107,'[1]Consolidated '!$F$5:$F$163,'[1]Consolidated '!$H$5:$H$163)</f>
        <v>A-4 ,Plot No.-33</v>
      </c>
      <c r="E107" s="33">
        <f>VLOOKUP($B107,'[1]Consolidated '!$F$5:$CM$163,5,0)</f>
        <v>46122</v>
      </c>
      <c r="F107" s="34">
        <f>VLOOKUP($B107,'[1]Consolidated '!$F$5:$CM$163,27,0)</f>
        <v>23813143.699999999</v>
      </c>
      <c r="G107" s="34">
        <f>IF(P107="In Possession and Registry Still Pending",1,VLOOKUP($B107,'[1]Consolidated '!$F$5:$CM$163,35,0))</f>
        <v>1</v>
      </c>
      <c r="H107" s="35" t="s">
        <v>29</v>
      </c>
      <c r="I107" s="36" t="s">
        <v>30</v>
      </c>
      <c r="J107" s="36" t="s">
        <v>30</v>
      </c>
      <c r="K107" s="36" t="s">
        <v>30</v>
      </c>
      <c r="L107" s="37" t="e">
        <f>G107/#REF!</f>
        <v>#REF!</v>
      </c>
      <c r="M107" s="36"/>
      <c r="N107" s="36"/>
      <c r="O107" s="36"/>
      <c r="P107" s="38" t="str">
        <f>VLOOKUP($B107,'[1]Consolidated '!$F$5:$CM$163,86,0)</f>
        <v>In Possession and Registry Still Pending</v>
      </c>
      <c r="Q107" s="32" t="str">
        <f>_xlfn.XLOOKUP(B107,'[1]Consolidated '!$F$5:$F$163,'[1]Consolidated '!$E$5:$E$163)</f>
        <v>Verified</v>
      </c>
    </row>
    <row r="108" spans="2:17" x14ac:dyDescent="0.35">
      <c r="B108" s="32">
        <f t="shared" si="1"/>
        <v>98</v>
      </c>
      <c r="C108" s="32" t="str">
        <f>VLOOKUP($B108,'[1]Consolidated '!$F$5:$CM$163,2,0)</f>
        <v>Rajesh Kalra, Nihal Karla , Pooja Karla</v>
      </c>
      <c r="D108" s="32" t="str">
        <f>_xlfn.XLOOKUP(B108,'[1]Consolidated '!$F$5:$F$163,'[1]Consolidated '!$H$5:$H$163)</f>
        <v>A-11 ,Plot No.-19</v>
      </c>
      <c r="E108" s="33">
        <f>VLOOKUP($B108,'[1]Consolidated '!$F$5:$CM$163,5,0)</f>
        <v>46122</v>
      </c>
      <c r="F108" s="34">
        <f>VLOOKUP($B108,'[1]Consolidated '!$F$5:$CM$163,27,0)</f>
        <v>12268899</v>
      </c>
      <c r="G108" s="34">
        <f>IF(P108="In Possession and Registry Still Pending",1,VLOOKUP($B108,'[1]Consolidated '!$F$5:$CM$163,35,0))</f>
        <v>10897801.572263014</v>
      </c>
      <c r="H108" s="35" t="s">
        <v>29</v>
      </c>
      <c r="I108" s="36" t="s">
        <v>30</v>
      </c>
      <c r="J108" s="36" t="s">
        <v>30</v>
      </c>
      <c r="K108" s="36" t="s">
        <v>30</v>
      </c>
      <c r="L108" s="37" t="e">
        <f>G108/#REF!</f>
        <v>#REF!</v>
      </c>
      <c r="M108" s="36"/>
      <c r="N108" s="36"/>
      <c r="O108" s="36"/>
      <c r="P108" s="38" t="str">
        <f>VLOOKUP($B108,'[1]Consolidated '!$F$5:$CM$163,86,0)</f>
        <v xml:space="preserve">Not in Possession </v>
      </c>
      <c r="Q108" s="32" t="str">
        <f>_xlfn.XLOOKUP(B108,'[1]Consolidated '!$F$5:$F$163,'[1]Consolidated '!$E$5:$E$163)</f>
        <v>Verified</v>
      </c>
    </row>
    <row r="109" spans="2:17" x14ac:dyDescent="0.35">
      <c r="B109" s="32">
        <f t="shared" si="1"/>
        <v>99</v>
      </c>
      <c r="C109" s="32" t="str">
        <f>VLOOKUP($B109,'[1]Consolidated '!$F$5:$CM$163,2,0)</f>
        <v>Parveen Yadav &amp; Pankaj Yadav</v>
      </c>
      <c r="D109" s="32" t="str">
        <f>_xlfn.XLOOKUP(B109,'[1]Consolidated '!$F$5:$F$163,'[1]Consolidated '!$H$5:$H$163)</f>
        <v>A-10 ,Plot No.-2</v>
      </c>
      <c r="E109" s="33">
        <f>VLOOKUP($B109,'[1]Consolidated '!$F$5:$CM$163,5,0)</f>
        <v>46122</v>
      </c>
      <c r="F109" s="34">
        <f>VLOOKUP($B109,'[1]Consolidated '!$F$5:$CM$163,27,0)</f>
        <v>6426270</v>
      </c>
      <c r="G109" s="34">
        <f>IF(P109="In Possession and Registry Still Pending",1,VLOOKUP($B109,'[1]Consolidated '!$F$5:$CM$163,35,0))</f>
        <v>1</v>
      </c>
      <c r="H109" s="35" t="s">
        <v>29</v>
      </c>
      <c r="I109" s="36" t="s">
        <v>30</v>
      </c>
      <c r="J109" s="36" t="s">
        <v>30</v>
      </c>
      <c r="K109" s="36" t="s">
        <v>30</v>
      </c>
      <c r="L109" s="37" t="e">
        <f>G109/#REF!</f>
        <v>#REF!</v>
      </c>
      <c r="M109" s="36"/>
      <c r="N109" s="36"/>
      <c r="O109" s="36"/>
      <c r="P109" s="38" t="str">
        <f>VLOOKUP($B109,'[1]Consolidated '!$F$5:$CM$163,86,0)</f>
        <v>In Possession and Registry Still Pending</v>
      </c>
      <c r="Q109" s="32" t="str">
        <f>_xlfn.XLOOKUP(B109,'[1]Consolidated '!$F$5:$F$163,'[1]Consolidated '!$E$5:$E$163)</f>
        <v>Verified</v>
      </c>
    </row>
    <row r="110" spans="2:17" x14ac:dyDescent="0.35">
      <c r="B110" s="32">
        <f t="shared" si="1"/>
        <v>100</v>
      </c>
      <c r="C110" s="32" t="str">
        <f>VLOOKUP($B110,'[1]Consolidated '!$F$5:$CM$163,2,0)</f>
        <v>Mr. Pankaj Sevta
Mr. T.C. Sevta
Mr. Deepak Sevta
Mrs. Krishna Sevta</v>
      </c>
      <c r="D110" s="32" t="str">
        <f>_xlfn.XLOOKUP(B110,'[1]Consolidated '!$F$5:$F$163,'[1]Consolidated '!$H$5:$H$163)</f>
        <v>A-9 ,Plot No.-8</v>
      </c>
      <c r="E110" s="33">
        <f>VLOOKUP($B110,'[1]Consolidated '!$F$5:$CM$163,5,0)</f>
        <v>46122</v>
      </c>
      <c r="F110" s="34">
        <f>VLOOKUP($B110,'[1]Consolidated '!$F$5:$CM$163,27,0)</f>
        <v>9190000</v>
      </c>
      <c r="G110" s="34">
        <f>IF(P110="In Possession and Registry Still Pending",1,VLOOKUP($B110,'[1]Consolidated '!$F$5:$CM$163,35,0))</f>
        <v>1</v>
      </c>
      <c r="H110" s="35" t="s">
        <v>29</v>
      </c>
      <c r="I110" s="36" t="s">
        <v>30</v>
      </c>
      <c r="J110" s="36" t="s">
        <v>30</v>
      </c>
      <c r="K110" s="36" t="s">
        <v>30</v>
      </c>
      <c r="L110" s="37" t="e">
        <f>G110/#REF!</f>
        <v>#REF!</v>
      </c>
      <c r="M110" s="36"/>
      <c r="N110" s="36"/>
      <c r="O110" s="36"/>
      <c r="P110" s="38" t="str">
        <f>VLOOKUP($B110,'[1]Consolidated '!$F$5:$CM$163,86,0)</f>
        <v>In Possession and Registry Still Pending</v>
      </c>
      <c r="Q110" s="32" t="str">
        <f>_xlfn.XLOOKUP(B110,'[1]Consolidated '!$F$5:$F$163,'[1]Consolidated '!$E$5:$E$163)</f>
        <v>Verified</v>
      </c>
    </row>
    <row r="111" spans="2:17" x14ac:dyDescent="0.35">
      <c r="B111" s="32">
        <f t="shared" si="1"/>
        <v>101</v>
      </c>
      <c r="C111" s="32" t="str">
        <f>VLOOKUP($B111,'[1]Consolidated '!$F$5:$CM$163,2,0)</f>
        <v>Sujata</v>
      </c>
      <c r="D111" s="32" t="str">
        <f>_xlfn.XLOOKUP(B111,'[1]Consolidated '!$F$5:$F$163,'[1]Consolidated '!$H$5:$H$163)</f>
        <v>A-6 ,Plot No.-23</v>
      </c>
      <c r="E111" s="33">
        <f>VLOOKUP($B111,'[1]Consolidated '!$F$5:$CM$163,5,0)</f>
        <v>46122</v>
      </c>
      <c r="F111" s="34">
        <f>VLOOKUP($B111,'[1]Consolidated '!$F$5:$CM$163,27,0)</f>
        <v>7620424</v>
      </c>
      <c r="G111" s="34">
        <f>IF(P111="In Possession and Registry Still Pending",1,VLOOKUP($B111,'[1]Consolidated '!$F$5:$CM$163,35,0))</f>
        <v>8395152.8503232878</v>
      </c>
      <c r="H111" s="35" t="s">
        <v>29</v>
      </c>
      <c r="I111" s="36" t="s">
        <v>30</v>
      </c>
      <c r="J111" s="36" t="s">
        <v>30</v>
      </c>
      <c r="K111" s="36" t="s">
        <v>30</v>
      </c>
      <c r="L111" s="37" t="e">
        <f>G111/#REF!</f>
        <v>#REF!</v>
      </c>
      <c r="M111" s="36"/>
      <c r="N111" s="36"/>
      <c r="O111" s="36"/>
      <c r="P111" s="38" t="str">
        <f>VLOOKUP($B111,'[1]Consolidated '!$F$5:$CM$163,86,0)</f>
        <v xml:space="preserve">Not in Possession </v>
      </c>
      <c r="Q111" s="32" t="str">
        <f>_xlfn.XLOOKUP(B111,'[1]Consolidated '!$F$5:$F$163,'[1]Consolidated '!$E$5:$E$163)</f>
        <v>Verified</v>
      </c>
    </row>
    <row r="112" spans="2:17" x14ac:dyDescent="0.35">
      <c r="B112" s="32">
        <f t="shared" si="1"/>
        <v>102</v>
      </c>
      <c r="C112" s="32" t="str">
        <f>VLOOKUP($B112,'[1]Consolidated '!$F$5:$CM$163,2,0)</f>
        <v>Rahul Gandhi</v>
      </c>
      <c r="D112" s="32" t="str">
        <f>_xlfn.XLOOKUP(B112,'[1]Consolidated '!$F$5:$F$163,'[1]Consolidated '!$H$5:$H$163)</f>
        <v>A-10 ,Plot No.-32</v>
      </c>
      <c r="E112" s="33">
        <f>VLOOKUP($B112,'[1]Consolidated '!$F$5:$CM$163,5,0)</f>
        <v>46122</v>
      </c>
      <c r="F112" s="34">
        <f>VLOOKUP($B112,'[1]Consolidated '!$F$5:$CM$163,27,0)</f>
        <v>6259151</v>
      </c>
      <c r="G112" s="34">
        <f>IF(P112="In Possession and Registry Still Pending",1,VLOOKUP($B112,'[1]Consolidated '!$F$5:$CM$163,35,0))</f>
        <v>6596208.9059945205</v>
      </c>
      <c r="H112" s="35" t="s">
        <v>29</v>
      </c>
      <c r="I112" s="36" t="s">
        <v>30</v>
      </c>
      <c r="J112" s="36" t="s">
        <v>30</v>
      </c>
      <c r="K112" s="36" t="s">
        <v>30</v>
      </c>
      <c r="L112" s="37" t="e">
        <f>G112/#REF!</f>
        <v>#REF!</v>
      </c>
      <c r="M112" s="36"/>
      <c r="N112" s="36"/>
      <c r="O112" s="36"/>
      <c r="P112" s="38" t="str">
        <f>VLOOKUP($B112,'[1]Consolidated '!$F$5:$CM$163,86,0)</f>
        <v xml:space="preserve">Not in Possession </v>
      </c>
      <c r="Q112" s="32" t="str">
        <f>_xlfn.XLOOKUP(B112,'[1]Consolidated '!$F$5:$F$163,'[1]Consolidated '!$E$5:$E$163)</f>
        <v>Verified</v>
      </c>
    </row>
    <row r="113" spans="2:17" x14ac:dyDescent="0.35">
      <c r="B113" s="32">
        <f t="shared" si="1"/>
        <v>103</v>
      </c>
      <c r="C113" s="32" t="str">
        <f>VLOOKUP($B113,'[1]Consolidated '!$F$5:$CM$163,2,0)</f>
        <v xml:space="preserve">Adeshwar Kant </v>
      </c>
      <c r="D113" s="32" t="str">
        <f>_xlfn.XLOOKUP(B113,'[1]Consolidated '!$F$5:$F$163,'[1]Consolidated '!$H$5:$H$163)</f>
        <v>A-11 ,Plot No.-12</v>
      </c>
      <c r="E113" s="33">
        <f>VLOOKUP($B113,'[1]Consolidated '!$F$5:$CM$163,5,0)</f>
        <v>46122</v>
      </c>
      <c r="F113" s="34">
        <f>VLOOKUP($B113,'[1]Consolidated '!$F$5:$CM$163,27,0)</f>
        <v>6158414</v>
      </c>
      <c r="G113" s="34">
        <f>IF(P113="In Possession and Registry Still Pending",1,VLOOKUP($B113,'[1]Consolidated '!$F$5:$CM$163,35,0))</f>
        <v>5419947.7227397263</v>
      </c>
      <c r="H113" s="35" t="s">
        <v>29</v>
      </c>
      <c r="I113" s="36" t="s">
        <v>30</v>
      </c>
      <c r="J113" s="36" t="s">
        <v>30</v>
      </c>
      <c r="K113" s="36" t="s">
        <v>30</v>
      </c>
      <c r="L113" s="37" t="e">
        <f>G113/#REF!</f>
        <v>#REF!</v>
      </c>
      <c r="M113" s="36"/>
      <c r="N113" s="36"/>
      <c r="O113" s="36"/>
      <c r="P113" s="38" t="str">
        <f>VLOOKUP($B113,'[1]Consolidated '!$F$5:$CM$163,86,0)</f>
        <v xml:space="preserve">Not in Possession </v>
      </c>
      <c r="Q113" s="32" t="str">
        <f>_xlfn.XLOOKUP(B113,'[1]Consolidated '!$F$5:$F$163,'[1]Consolidated '!$E$5:$E$163)</f>
        <v>Verified</v>
      </c>
    </row>
    <row r="114" spans="2:17" x14ac:dyDescent="0.35">
      <c r="B114" s="32">
        <f t="shared" si="1"/>
        <v>104</v>
      </c>
      <c r="C114" s="32" t="str">
        <f>VLOOKUP($B114,'[1]Consolidated '!$F$5:$CM$163,2,0)</f>
        <v>Narendra Kumar HUF</v>
      </c>
      <c r="D114" s="32" t="str">
        <f>_xlfn.XLOOKUP(B114,'[1]Consolidated '!$F$5:$F$163,'[1]Consolidated '!$H$5:$H$163)</f>
        <v>A-7 ,Plot No.-14</v>
      </c>
      <c r="E114" s="33">
        <f>VLOOKUP($B114,'[1]Consolidated '!$F$5:$CM$163,5,0)</f>
        <v>46122</v>
      </c>
      <c r="F114" s="34">
        <f>VLOOKUP($B114,'[1]Consolidated '!$F$5:$CM$163,27,0)</f>
        <v>10035460</v>
      </c>
      <c r="G114" s="34">
        <f>IF(P114="In Possession and Registry Still Pending",1,VLOOKUP($B114,'[1]Consolidated '!$F$5:$CM$163,35,0))</f>
        <v>9946910.5257534254</v>
      </c>
      <c r="H114" s="35" t="s">
        <v>29</v>
      </c>
      <c r="I114" s="36" t="s">
        <v>30</v>
      </c>
      <c r="J114" s="36" t="s">
        <v>30</v>
      </c>
      <c r="K114" s="36" t="s">
        <v>30</v>
      </c>
      <c r="L114" s="37" t="e">
        <f>G114/#REF!</f>
        <v>#REF!</v>
      </c>
      <c r="M114" s="36"/>
      <c r="N114" s="36"/>
      <c r="O114" s="36"/>
      <c r="P114" s="38" t="str">
        <f>VLOOKUP($B114,'[1]Consolidated '!$F$5:$CM$163,86,0)</f>
        <v xml:space="preserve">Not in Possession </v>
      </c>
      <c r="Q114" s="32" t="str">
        <f>_xlfn.XLOOKUP(B114,'[1]Consolidated '!$F$5:$F$163,'[1]Consolidated '!$E$5:$E$163)</f>
        <v>Verified</v>
      </c>
    </row>
    <row r="115" spans="2:17" x14ac:dyDescent="0.35">
      <c r="B115" s="32">
        <f t="shared" si="1"/>
        <v>105</v>
      </c>
      <c r="C115" s="32" t="str">
        <f>VLOOKUP($B115,'[1]Consolidated '!$F$5:$CM$163,2,0)</f>
        <v>Sira Sainani</v>
      </c>
      <c r="D115" s="32" t="str">
        <f>_xlfn.XLOOKUP(B115,'[1]Consolidated '!$F$5:$F$163,'[1]Consolidated '!$H$5:$H$163)</f>
        <v>A-7 ,Plot No.-4</v>
      </c>
      <c r="E115" s="33">
        <f>VLOOKUP($B115,'[1]Consolidated '!$F$5:$CM$163,5,0)</f>
        <v>46122</v>
      </c>
      <c r="F115" s="34">
        <f>VLOOKUP($B115,'[1]Consolidated '!$F$5:$CM$163,27,0)</f>
        <v>9252900</v>
      </c>
      <c r="G115" s="34">
        <f>IF(P115="In Possession and Registry Still Pending",1,VLOOKUP($B115,'[1]Consolidated '!$F$5:$CM$163,35,0))</f>
        <v>1</v>
      </c>
      <c r="H115" s="35" t="s">
        <v>29</v>
      </c>
      <c r="I115" s="36" t="s">
        <v>30</v>
      </c>
      <c r="J115" s="36" t="s">
        <v>30</v>
      </c>
      <c r="K115" s="36" t="s">
        <v>30</v>
      </c>
      <c r="L115" s="37" t="e">
        <f>G115/#REF!</f>
        <v>#REF!</v>
      </c>
      <c r="M115" s="36"/>
      <c r="N115" s="36"/>
      <c r="O115" s="36"/>
      <c r="P115" s="38" t="str">
        <f>VLOOKUP($B115,'[1]Consolidated '!$F$5:$CM$163,86,0)</f>
        <v>In Possession and Registry Still Pending</v>
      </c>
      <c r="Q115" s="32" t="str">
        <f>_xlfn.XLOOKUP(B115,'[1]Consolidated '!$F$5:$F$163,'[1]Consolidated '!$E$5:$E$163)</f>
        <v>Verified</v>
      </c>
    </row>
    <row r="116" spans="2:17" x14ac:dyDescent="0.35">
      <c r="B116" s="32">
        <f t="shared" si="1"/>
        <v>106</v>
      </c>
      <c r="C116" s="32" t="str">
        <f>VLOOKUP($B116,'[1]Consolidated '!$F$5:$CM$163,2,0)</f>
        <v>Praneeta Nehra</v>
      </c>
      <c r="D116" s="32" t="str">
        <f>_xlfn.XLOOKUP(B116,'[1]Consolidated '!$F$5:$F$163,'[1]Consolidated '!$H$5:$H$163)</f>
        <v>A-8 ,Plot No.-21</v>
      </c>
      <c r="E116" s="33">
        <f>VLOOKUP($B116,'[1]Consolidated '!$F$5:$CM$163,5,0)</f>
        <v>46122</v>
      </c>
      <c r="F116" s="34">
        <f>VLOOKUP($B116,'[1]Consolidated '!$F$5:$CM$163,27,0)</f>
        <v>12909995</v>
      </c>
      <c r="G116" s="34">
        <f>IF(P116="In Possession and Registry Still Pending",1,VLOOKUP($B116,'[1]Consolidated '!$F$5:$CM$163,35,0))</f>
        <v>13502508.851894356</v>
      </c>
      <c r="H116" s="35" t="s">
        <v>29</v>
      </c>
      <c r="I116" s="36" t="s">
        <v>30</v>
      </c>
      <c r="J116" s="36" t="s">
        <v>30</v>
      </c>
      <c r="K116" s="36" t="s">
        <v>30</v>
      </c>
      <c r="L116" s="37" t="e">
        <f>G116/#REF!</f>
        <v>#REF!</v>
      </c>
      <c r="M116" s="36"/>
      <c r="N116" s="36"/>
      <c r="O116" s="36"/>
      <c r="P116" s="38" t="str">
        <f>VLOOKUP($B116,'[1]Consolidated '!$F$5:$CM$163,86,0)</f>
        <v xml:space="preserve">Not in Possession </v>
      </c>
      <c r="Q116" s="32" t="str">
        <f>_xlfn.XLOOKUP(B116,'[1]Consolidated '!$F$5:$F$163,'[1]Consolidated '!$E$5:$E$163)</f>
        <v>Verified</v>
      </c>
    </row>
    <row r="117" spans="2:17" x14ac:dyDescent="0.35">
      <c r="B117" s="32">
        <f t="shared" si="1"/>
        <v>107</v>
      </c>
      <c r="C117" s="32" t="str">
        <f>VLOOKUP($B117,'[1]Consolidated '!$F$5:$CM$163,2,0)</f>
        <v>Jyotika Priyadarshini</v>
      </c>
      <c r="D117" s="32" t="str">
        <f>_xlfn.XLOOKUP(B117,'[1]Consolidated '!$F$5:$F$163,'[1]Consolidated '!$H$5:$H$163)</f>
        <v>A-11 ,Plot No.-1</v>
      </c>
      <c r="E117" s="33">
        <f>VLOOKUP($B117,'[1]Consolidated '!$F$5:$CM$163,5,0)</f>
        <v>46122</v>
      </c>
      <c r="F117" s="34">
        <f>VLOOKUP($B117,'[1]Consolidated '!$F$5:$CM$163,27,0)</f>
        <v>2964308</v>
      </c>
      <c r="G117" s="34">
        <f>IF(P117="In Possession and Registry Still Pending",1,VLOOKUP($B117,'[1]Consolidated '!$F$5:$CM$163,35,0))</f>
        <v>3534277.0626191781</v>
      </c>
      <c r="H117" s="35" t="s">
        <v>29</v>
      </c>
      <c r="I117" s="36" t="s">
        <v>30</v>
      </c>
      <c r="J117" s="36" t="s">
        <v>30</v>
      </c>
      <c r="K117" s="36" t="s">
        <v>30</v>
      </c>
      <c r="L117" s="37" t="e">
        <f>G117/#REF!</f>
        <v>#REF!</v>
      </c>
      <c r="M117" s="36"/>
      <c r="N117" s="36"/>
      <c r="O117" s="36"/>
      <c r="P117" s="38" t="str">
        <f>VLOOKUP($B117,'[1]Consolidated '!$F$5:$CM$163,86,0)</f>
        <v xml:space="preserve">Not in Possession </v>
      </c>
      <c r="Q117" s="32" t="str">
        <f>_xlfn.XLOOKUP(B117,'[1]Consolidated '!$F$5:$F$163,'[1]Consolidated '!$E$5:$E$163)</f>
        <v>Verified</v>
      </c>
    </row>
    <row r="118" spans="2:17" x14ac:dyDescent="0.35">
      <c r="B118" s="32">
        <f t="shared" si="1"/>
        <v>108</v>
      </c>
      <c r="C118" s="32" t="str">
        <f>VLOOKUP($B118,'[1]Consolidated '!$F$5:$CM$163,2,0)</f>
        <v xml:space="preserve">Gaurav Kohli &amp; Suruchii Kohli </v>
      </c>
      <c r="D118" s="32" t="str">
        <f>_xlfn.XLOOKUP(B118,'[1]Consolidated '!$F$5:$F$163,'[1]Consolidated '!$H$5:$H$163)</f>
        <v>A-6 ,Plot No.-26</v>
      </c>
      <c r="E118" s="33">
        <f>VLOOKUP($B118,'[1]Consolidated '!$F$5:$CM$163,5,0)</f>
        <v>46122</v>
      </c>
      <c r="F118" s="34">
        <f>VLOOKUP($B118,'[1]Consolidated '!$F$5:$CM$163,27,0)</f>
        <v>13154362</v>
      </c>
      <c r="G118" s="34">
        <f>IF(P118="In Possession and Registry Still Pending",1,VLOOKUP($B118,'[1]Consolidated '!$F$5:$CM$163,35,0))</f>
        <v>13270214.911353424</v>
      </c>
      <c r="H118" s="35" t="s">
        <v>29</v>
      </c>
      <c r="I118" s="36" t="s">
        <v>30</v>
      </c>
      <c r="J118" s="36" t="s">
        <v>30</v>
      </c>
      <c r="K118" s="36" t="s">
        <v>30</v>
      </c>
      <c r="L118" s="37" t="e">
        <f>G118/#REF!</f>
        <v>#REF!</v>
      </c>
      <c r="M118" s="36"/>
      <c r="N118" s="36"/>
      <c r="O118" s="36"/>
      <c r="P118" s="38" t="str">
        <f>VLOOKUP($B118,'[1]Consolidated '!$F$5:$CM$163,86,0)</f>
        <v xml:space="preserve">Not in Possession </v>
      </c>
      <c r="Q118" s="32" t="str">
        <f>_xlfn.XLOOKUP(B118,'[1]Consolidated '!$F$5:$F$163,'[1]Consolidated '!$E$5:$E$163)</f>
        <v>Verified</v>
      </c>
    </row>
    <row r="119" spans="2:17" x14ac:dyDescent="0.35">
      <c r="B119" s="32">
        <f t="shared" si="1"/>
        <v>109</v>
      </c>
      <c r="C119" s="32" t="str">
        <f>VLOOKUP($B119,'[1]Consolidated '!$F$5:$CM$163,2,0)</f>
        <v xml:space="preserve">Vishal Verma &amp; Pooja Verma </v>
      </c>
      <c r="D119" s="32" t="str">
        <f>_xlfn.XLOOKUP(B119,'[1]Consolidated '!$F$5:$F$163,'[1]Consolidated '!$H$5:$H$163)</f>
        <v>A-10 ,Plot No.-18</v>
      </c>
      <c r="E119" s="33">
        <f>VLOOKUP($B119,'[1]Consolidated '!$F$5:$CM$163,5,0)</f>
        <v>46122</v>
      </c>
      <c r="F119" s="34">
        <f>VLOOKUP($B119,'[1]Consolidated '!$F$5:$CM$163,27,0)</f>
        <v>3866310</v>
      </c>
      <c r="G119" s="34">
        <f>IF(P119="In Possession and Registry Still Pending",1,VLOOKUP($B119,'[1]Consolidated '!$F$5:$CM$163,35,0))</f>
        <v>1</v>
      </c>
      <c r="H119" s="35" t="s">
        <v>29</v>
      </c>
      <c r="I119" s="36" t="s">
        <v>30</v>
      </c>
      <c r="J119" s="36" t="s">
        <v>30</v>
      </c>
      <c r="K119" s="36" t="s">
        <v>30</v>
      </c>
      <c r="L119" s="37" t="e">
        <f>G119/#REF!</f>
        <v>#REF!</v>
      </c>
      <c r="M119" s="36"/>
      <c r="N119" s="36"/>
      <c r="O119" s="36"/>
      <c r="P119" s="38" t="str">
        <f>VLOOKUP($B119,'[1]Consolidated '!$F$5:$CM$163,86,0)</f>
        <v>In Possession and Registry Still Pending</v>
      </c>
      <c r="Q119" s="32" t="str">
        <f>_xlfn.XLOOKUP(B119,'[1]Consolidated '!$F$5:$F$163,'[1]Consolidated '!$E$5:$E$163)</f>
        <v>Verified</v>
      </c>
    </row>
    <row r="120" spans="2:17" x14ac:dyDescent="0.35">
      <c r="B120" s="32">
        <f t="shared" si="1"/>
        <v>110</v>
      </c>
      <c r="C120" s="32" t="str">
        <f>VLOOKUP($B120,'[1]Consolidated '!$F$5:$CM$163,2,0)</f>
        <v xml:space="preserve">Anu Dania w/o Sanjeev  Dania </v>
      </c>
      <c r="D120" s="32" t="str">
        <f>_xlfn.XLOOKUP(B120,'[1]Consolidated '!$F$5:$F$163,'[1]Consolidated '!$H$5:$H$163)</f>
        <v>A-7 ,Plot No.-36</v>
      </c>
      <c r="E120" s="33">
        <f>VLOOKUP($B120,'[1]Consolidated '!$F$5:$CM$163,5,0)</f>
        <v>46122</v>
      </c>
      <c r="F120" s="34">
        <f>VLOOKUP($B120,'[1]Consolidated '!$F$5:$CM$163,27,0)</f>
        <v>9100145.8399999999</v>
      </c>
      <c r="G120" s="34">
        <f>IF(P120="In Possession and Registry Still Pending",1,VLOOKUP($B120,'[1]Consolidated '!$F$5:$CM$163,35,0))</f>
        <v>9208871.0535890423</v>
      </c>
      <c r="H120" s="35" t="s">
        <v>29</v>
      </c>
      <c r="I120" s="36" t="s">
        <v>30</v>
      </c>
      <c r="J120" s="36" t="s">
        <v>30</v>
      </c>
      <c r="K120" s="36" t="s">
        <v>30</v>
      </c>
      <c r="L120" s="37" t="e">
        <f>G120/#REF!</f>
        <v>#REF!</v>
      </c>
      <c r="M120" s="36"/>
      <c r="N120" s="36"/>
      <c r="O120" s="36"/>
      <c r="P120" s="38" t="str">
        <f>VLOOKUP($B120,'[1]Consolidated '!$F$5:$CM$163,86,0)</f>
        <v xml:space="preserve">Not in Possession </v>
      </c>
      <c r="Q120" s="32" t="str">
        <f>_xlfn.XLOOKUP(B120,'[1]Consolidated '!$F$5:$F$163,'[1]Consolidated '!$E$5:$E$163)</f>
        <v>Verified</v>
      </c>
    </row>
    <row r="121" spans="2:17" x14ac:dyDescent="0.35">
      <c r="B121" s="32">
        <f t="shared" si="1"/>
        <v>111</v>
      </c>
      <c r="C121" s="32" t="str">
        <f>VLOOKUP($B121,'[1]Consolidated '!$F$5:$CM$163,2,0)</f>
        <v>Deepika Goyal</v>
      </c>
      <c r="D121" s="32" t="str">
        <f>_xlfn.XLOOKUP(B121,'[1]Consolidated '!$F$5:$F$163,'[1]Consolidated '!$H$5:$H$163)</f>
        <v>A-6 ,Plot No.-9</v>
      </c>
      <c r="E121" s="33">
        <f>VLOOKUP($B121,'[1]Consolidated '!$F$5:$CM$163,5,0)</f>
        <v>46122</v>
      </c>
      <c r="F121" s="34">
        <f>VLOOKUP($B121,'[1]Consolidated '!$F$5:$CM$163,27,0)</f>
        <v>6818000</v>
      </c>
      <c r="G121" s="34">
        <f>IF(P121="In Possession and Registry Still Pending",1,VLOOKUP($B121,'[1]Consolidated '!$F$5:$CM$163,35,0))</f>
        <v>1</v>
      </c>
      <c r="H121" s="35" t="s">
        <v>29</v>
      </c>
      <c r="I121" s="36" t="s">
        <v>30</v>
      </c>
      <c r="J121" s="36" t="s">
        <v>30</v>
      </c>
      <c r="K121" s="36" t="s">
        <v>30</v>
      </c>
      <c r="L121" s="37" t="e">
        <f>G121/#REF!</f>
        <v>#REF!</v>
      </c>
      <c r="M121" s="36"/>
      <c r="N121" s="36"/>
      <c r="O121" s="36"/>
      <c r="P121" s="38" t="str">
        <f>VLOOKUP($B121,'[1]Consolidated '!$F$5:$CM$163,86,0)</f>
        <v>In Possession and Registry Still Pending</v>
      </c>
      <c r="Q121" s="32" t="str">
        <f>_xlfn.XLOOKUP(B121,'[1]Consolidated '!$F$5:$F$163,'[1]Consolidated '!$E$5:$E$163)</f>
        <v>Verified</v>
      </c>
    </row>
    <row r="122" spans="2:17" x14ac:dyDescent="0.35">
      <c r="B122" s="32">
        <f t="shared" si="1"/>
        <v>112</v>
      </c>
      <c r="C122" s="32" t="str">
        <f>VLOOKUP($B122,'[1]Consolidated '!$F$5:$CM$163,2,0)</f>
        <v>Meenu Goel</v>
      </c>
      <c r="D122" s="32" t="str">
        <f>_xlfn.XLOOKUP(B122,'[1]Consolidated '!$F$5:$F$163,'[1]Consolidated '!$H$5:$H$163)</f>
        <v>A-7 ,Plot No.-9</v>
      </c>
      <c r="E122" s="33">
        <f>VLOOKUP($B122,'[1]Consolidated '!$F$5:$CM$163,5,0)</f>
        <v>46122</v>
      </c>
      <c r="F122" s="34">
        <f>VLOOKUP($B122,'[1]Consolidated '!$F$5:$CM$163,27,0)</f>
        <v>7358399</v>
      </c>
      <c r="G122" s="34">
        <f>IF(P122="In Possession and Registry Still Pending",1,VLOOKUP($B122,'[1]Consolidated '!$F$5:$CM$163,35,0))</f>
        <v>1</v>
      </c>
      <c r="H122" s="35" t="s">
        <v>29</v>
      </c>
      <c r="I122" s="36" t="s">
        <v>30</v>
      </c>
      <c r="J122" s="36" t="s">
        <v>30</v>
      </c>
      <c r="K122" s="36" t="s">
        <v>30</v>
      </c>
      <c r="L122" s="37" t="e">
        <f>G122/#REF!</f>
        <v>#REF!</v>
      </c>
      <c r="M122" s="36"/>
      <c r="N122" s="36"/>
      <c r="O122" s="36"/>
      <c r="P122" s="38" t="str">
        <f>VLOOKUP($B122,'[1]Consolidated '!$F$5:$CM$163,86,0)</f>
        <v>In Possession and Registry Still Pending</v>
      </c>
      <c r="Q122" s="32" t="str">
        <f>_xlfn.XLOOKUP(B122,'[1]Consolidated '!$F$5:$F$163,'[1]Consolidated '!$E$5:$E$163)</f>
        <v>Unverified</v>
      </c>
    </row>
    <row r="123" spans="2:17" x14ac:dyDescent="0.35">
      <c r="B123" s="32">
        <f t="shared" si="1"/>
        <v>113</v>
      </c>
      <c r="C123" s="32" t="str">
        <f>VLOOKUP($B123,'[1]Consolidated '!$F$5:$CM$163,2,0)</f>
        <v>Meenu Goel</v>
      </c>
      <c r="D123" s="32" t="str">
        <f>_xlfn.XLOOKUP(B123,'[1]Consolidated '!$F$5:$F$163,'[1]Consolidated '!$H$5:$H$163)</f>
        <v>A-4 ,Plot No.-22</v>
      </c>
      <c r="E123" s="33">
        <f>VLOOKUP($B123,'[1]Consolidated '!$F$5:$CM$163,5,0)</f>
        <v>46122</v>
      </c>
      <c r="F123" s="34">
        <f>VLOOKUP($B123,'[1]Consolidated '!$F$5:$CM$163,27,0)</f>
        <v>10298812</v>
      </c>
      <c r="G123" s="34">
        <f>IF(P123="In Possession and Registry Still Pending",1,VLOOKUP($B123,'[1]Consolidated '!$F$5:$CM$163,35,0))</f>
        <v>1</v>
      </c>
      <c r="H123" s="35" t="s">
        <v>29</v>
      </c>
      <c r="I123" s="36" t="s">
        <v>30</v>
      </c>
      <c r="J123" s="36" t="s">
        <v>30</v>
      </c>
      <c r="K123" s="36" t="s">
        <v>30</v>
      </c>
      <c r="L123" s="37" t="e">
        <f>G123/#REF!</f>
        <v>#REF!</v>
      </c>
      <c r="M123" s="36"/>
      <c r="N123" s="36"/>
      <c r="O123" s="36"/>
      <c r="P123" s="38" t="str">
        <f>VLOOKUP($B123,'[1]Consolidated '!$F$5:$CM$163,86,0)</f>
        <v>In Possession and Registry Still Pending</v>
      </c>
      <c r="Q123" s="32" t="str">
        <f>_xlfn.XLOOKUP(B123,'[1]Consolidated '!$F$5:$F$163,'[1]Consolidated '!$E$5:$E$163)</f>
        <v>Unverified</v>
      </c>
    </row>
    <row r="124" spans="2:17" x14ac:dyDescent="0.35">
      <c r="B124" s="32">
        <f t="shared" si="1"/>
        <v>114</v>
      </c>
      <c r="C124" s="32" t="str">
        <f>VLOOKUP($B124,'[1]Consolidated '!$F$5:$CM$163,2,0)</f>
        <v>Meenakshi  Aggarwal</v>
      </c>
      <c r="D124" s="32" t="str">
        <f>_xlfn.XLOOKUP(B124,'[1]Consolidated '!$F$5:$F$163,'[1]Consolidated '!$H$5:$H$163)</f>
        <v>A-12 ,Plot No.-5</v>
      </c>
      <c r="E124" s="33">
        <f>VLOOKUP($B124,'[1]Consolidated '!$F$5:$CM$163,5,0)</f>
        <v>46122</v>
      </c>
      <c r="F124" s="34">
        <f>VLOOKUP($B124,'[1]Consolidated '!$F$5:$CM$163,27,0)</f>
        <v>8484000</v>
      </c>
      <c r="G124" s="34">
        <f>IF(P124="In Possession and Registry Still Pending",1,VLOOKUP($B124,'[1]Consolidated '!$F$5:$CM$163,35,0))</f>
        <v>1</v>
      </c>
      <c r="H124" s="35" t="s">
        <v>29</v>
      </c>
      <c r="I124" s="36" t="s">
        <v>30</v>
      </c>
      <c r="J124" s="36" t="s">
        <v>30</v>
      </c>
      <c r="K124" s="36" t="s">
        <v>30</v>
      </c>
      <c r="L124" s="37" t="e">
        <f>G124/#REF!</f>
        <v>#REF!</v>
      </c>
      <c r="M124" s="36"/>
      <c r="N124" s="36"/>
      <c r="O124" s="36"/>
      <c r="P124" s="38" t="str">
        <f>VLOOKUP($B124,'[1]Consolidated '!$F$5:$CM$163,86,0)</f>
        <v>In Possession and Registry Still Pending</v>
      </c>
      <c r="Q124" s="32" t="str">
        <f>_xlfn.XLOOKUP(B124,'[1]Consolidated '!$F$5:$F$163,'[1]Consolidated '!$E$5:$E$163)</f>
        <v>Verified</v>
      </c>
    </row>
    <row r="125" spans="2:17" x14ac:dyDescent="0.35">
      <c r="B125" s="32">
        <f t="shared" si="1"/>
        <v>115</v>
      </c>
      <c r="C125" s="32" t="str">
        <f>VLOOKUP($B125,'[1]Consolidated '!$F$5:$CM$163,2,0)</f>
        <v>Moh Aasif</v>
      </c>
      <c r="D125" s="32" t="str">
        <f>_xlfn.XLOOKUP(B125,'[1]Consolidated '!$F$5:$F$163,'[1]Consolidated '!$H$5:$H$163)</f>
        <v>A-10 ,Plot No.-42</v>
      </c>
      <c r="E125" s="33">
        <f>VLOOKUP($B125,'[1]Consolidated '!$F$5:$CM$163,5,0)</f>
        <v>46122</v>
      </c>
      <c r="F125" s="34">
        <f>VLOOKUP($B125,'[1]Consolidated '!$F$5:$CM$163,27,0)</f>
        <v>8541713.8200000003</v>
      </c>
      <c r="G125" s="34">
        <f>IF(P125="In Possession and Registry Still Pending",1,VLOOKUP($B125,'[1]Consolidated '!$F$5:$CM$163,35,0))</f>
        <v>8358479.3752986304</v>
      </c>
      <c r="H125" s="35" t="s">
        <v>29</v>
      </c>
      <c r="I125" s="36" t="s">
        <v>30</v>
      </c>
      <c r="J125" s="36" t="s">
        <v>30</v>
      </c>
      <c r="K125" s="36" t="s">
        <v>30</v>
      </c>
      <c r="L125" s="37" t="e">
        <f>G125/#REF!</f>
        <v>#REF!</v>
      </c>
      <c r="M125" s="36"/>
      <c r="N125" s="36"/>
      <c r="O125" s="36"/>
      <c r="P125" s="38" t="str">
        <f>VLOOKUP($B125,'[1]Consolidated '!$F$5:$CM$163,86,0)</f>
        <v xml:space="preserve">Not in Possession </v>
      </c>
      <c r="Q125" s="32" t="str">
        <f>_xlfn.XLOOKUP(B125,'[1]Consolidated '!$F$5:$F$163,'[1]Consolidated '!$E$5:$E$163)</f>
        <v>Verified</v>
      </c>
    </row>
    <row r="126" spans="2:17" x14ac:dyDescent="0.35">
      <c r="B126" s="32">
        <f t="shared" si="1"/>
        <v>116</v>
      </c>
      <c r="C126" s="32" t="str">
        <f>VLOOKUP($B126,'[1]Consolidated '!$F$5:$CM$163,2,0)</f>
        <v xml:space="preserve">Vivek Kumar &amp; Gagandeep Sahota </v>
      </c>
      <c r="D126" s="32" t="str">
        <f>_xlfn.XLOOKUP(B126,'[1]Consolidated '!$F$5:$F$163,'[1]Consolidated '!$H$5:$H$163)</f>
        <v>A-11 ,Plot No.-32</v>
      </c>
      <c r="E126" s="33">
        <f>VLOOKUP($B126,'[1]Consolidated '!$F$5:$CM$163,5,0)</f>
        <v>46122</v>
      </c>
      <c r="F126" s="34">
        <f>VLOOKUP($B126,'[1]Consolidated '!$F$5:$CM$163,27,0)</f>
        <v>11391716.140000001</v>
      </c>
      <c r="G126" s="34">
        <f>IF(P126="In Possession and Registry Still Pending",1,VLOOKUP($B126,'[1]Consolidated '!$F$5:$CM$163,35,0))</f>
        <v>11095380.820316933</v>
      </c>
      <c r="H126" s="35" t="s">
        <v>29</v>
      </c>
      <c r="I126" s="36" t="s">
        <v>30</v>
      </c>
      <c r="J126" s="36" t="s">
        <v>30</v>
      </c>
      <c r="K126" s="36" t="s">
        <v>30</v>
      </c>
      <c r="L126" s="37" t="e">
        <f>G126/#REF!</f>
        <v>#REF!</v>
      </c>
      <c r="M126" s="36"/>
      <c r="N126" s="36"/>
      <c r="O126" s="36"/>
      <c r="P126" s="38" t="str">
        <f>VLOOKUP($B126,'[1]Consolidated '!$F$5:$CM$163,86,0)</f>
        <v xml:space="preserve">Not in Possession </v>
      </c>
      <c r="Q126" s="32" t="str">
        <f>_xlfn.XLOOKUP(B126,'[1]Consolidated '!$F$5:$F$163,'[1]Consolidated '!$E$5:$E$163)</f>
        <v>Verified</v>
      </c>
    </row>
    <row r="127" spans="2:17" x14ac:dyDescent="0.35">
      <c r="B127" s="32">
        <f t="shared" si="1"/>
        <v>117</v>
      </c>
      <c r="C127" s="32" t="str">
        <f>VLOOKUP($B127,'[1]Consolidated '!$F$5:$CM$163,2,0)</f>
        <v xml:space="preserve">Sneh Lata </v>
      </c>
      <c r="D127" s="32" t="str">
        <f>_xlfn.XLOOKUP(B127,'[1]Consolidated '!$F$5:$F$163,'[1]Consolidated '!$H$5:$H$163)</f>
        <v>A-10 ,Plot No.-26</v>
      </c>
      <c r="E127" s="33">
        <f>VLOOKUP($B127,'[1]Consolidated '!$F$5:$CM$163,5,0)</f>
        <v>46122</v>
      </c>
      <c r="F127" s="34">
        <f>VLOOKUP($B127,'[1]Consolidated '!$F$5:$CM$163,27,0)</f>
        <v>12194336</v>
      </c>
      <c r="G127" s="34">
        <f>IF(P127="In Possession and Registry Still Pending",1,VLOOKUP($B127,'[1]Consolidated '!$F$5:$CM$163,35,0))</f>
        <v>1</v>
      </c>
      <c r="H127" s="35" t="s">
        <v>29</v>
      </c>
      <c r="I127" s="36" t="s">
        <v>30</v>
      </c>
      <c r="J127" s="36" t="s">
        <v>30</v>
      </c>
      <c r="K127" s="36" t="s">
        <v>30</v>
      </c>
      <c r="L127" s="37" t="e">
        <f>G127/#REF!</f>
        <v>#REF!</v>
      </c>
      <c r="M127" s="36"/>
      <c r="N127" s="36"/>
      <c r="O127" s="36"/>
      <c r="P127" s="38" t="str">
        <f>VLOOKUP($B127,'[1]Consolidated '!$F$5:$CM$163,86,0)</f>
        <v>In Possession and Registry Still Pending</v>
      </c>
      <c r="Q127" s="32" t="str">
        <f>_xlfn.XLOOKUP(B127,'[1]Consolidated '!$F$5:$F$163,'[1]Consolidated '!$E$5:$E$163)</f>
        <v>Verified</v>
      </c>
    </row>
    <row r="128" spans="2:17" x14ac:dyDescent="0.35">
      <c r="B128" s="32">
        <f t="shared" si="1"/>
        <v>118</v>
      </c>
      <c r="C128" s="32" t="str">
        <f>VLOOKUP($B128,'[1]Consolidated '!$F$5:$CM$163,2,0)</f>
        <v>Dharmendra Sharma and Anuradha Sharma</v>
      </c>
      <c r="D128" s="32" t="str">
        <f>_xlfn.XLOOKUP(B128,'[1]Consolidated '!$F$5:$F$163,'[1]Consolidated '!$H$5:$H$163)</f>
        <v>A-12 ,Plot No.-6</v>
      </c>
      <c r="E128" s="33">
        <f>VLOOKUP($B128,'[1]Consolidated '!$F$5:$CM$163,5,0)</f>
        <v>46122</v>
      </c>
      <c r="F128" s="34">
        <f>VLOOKUP($B128,'[1]Consolidated '!$F$5:$CM$163,27,0)</f>
        <v>8640000</v>
      </c>
      <c r="G128" s="34">
        <f>IF(P128="In Possession and Registry Still Pending",1,VLOOKUP($B128,'[1]Consolidated '!$F$5:$CM$163,35,0))</f>
        <v>1</v>
      </c>
      <c r="H128" s="35" t="s">
        <v>29</v>
      </c>
      <c r="I128" s="36" t="s">
        <v>30</v>
      </c>
      <c r="J128" s="36" t="s">
        <v>30</v>
      </c>
      <c r="K128" s="36" t="s">
        <v>30</v>
      </c>
      <c r="L128" s="37" t="e">
        <f>G128/#REF!</f>
        <v>#REF!</v>
      </c>
      <c r="M128" s="36"/>
      <c r="N128" s="36"/>
      <c r="O128" s="36"/>
      <c r="P128" s="38" t="str">
        <f>VLOOKUP($B128,'[1]Consolidated '!$F$5:$CM$163,86,0)</f>
        <v>In Possession and Registry Still Pending</v>
      </c>
      <c r="Q128" s="32" t="str">
        <f>_xlfn.XLOOKUP(B128,'[1]Consolidated '!$F$5:$F$163,'[1]Consolidated '!$E$5:$E$163)</f>
        <v>Unverified</v>
      </c>
    </row>
    <row r="129" spans="2:17" x14ac:dyDescent="0.35">
      <c r="B129" s="32">
        <f t="shared" si="1"/>
        <v>119</v>
      </c>
      <c r="C129" s="32" t="str">
        <f>VLOOKUP($B129,'[1]Consolidated '!$F$5:$CM$163,2,0)</f>
        <v>Vanita Lal &amp; Deepika Lal</v>
      </c>
      <c r="D129" s="32" t="str">
        <f>_xlfn.XLOOKUP(B129,'[1]Consolidated '!$F$5:$F$163,'[1]Consolidated '!$H$5:$H$163)</f>
        <v>A-12 ,Plot No.-4</v>
      </c>
      <c r="E129" s="33">
        <f>VLOOKUP($B129,'[1]Consolidated '!$F$5:$CM$163,5,0)</f>
        <v>46122</v>
      </c>
      <c r="F129" s="34">
        <f>VLOOKUP($B129,'[1]Consolidated '!$F$5:$CM$163,27,0)</f>
        <v>7774244</v>
      </c>
      <c r="G129" s="34">
        <f>IF(P129="In Possession and Registry Still Pending",1,VLOOKUP($B129,'[1]Consolidated '!$F$5:$CM$163,35,0))</f>
        <v>8676356.8183013704</v>
      </c>
      <c r="H129" s="35" t="s">
        <v>29</v>
      </c>
      <c r="I129" s="36" t="s">
        <v>30</v>
      </c>
      <c r="J129" s="36" t="s">
        <v>30</v>
      </c>
      <c r="K129" s="36" t="s">
        <v>30</v>
      </c>
      <c r="L129" s="37" t="e">
        <f>G129/#REF!</f>
        <v>#REF!</v>
      </c>
      <c r="M129" s="36"/>
      <c r="N129" s="36"/>
      <c r="O129" s="36"/>
      <c r="P129" s="38" t="str">
        <f>VLOOKUP($B129,'[1]Consolidated '!$F$5:$CM$163,86,0)</f>
        <v xml:space="preserve">Not in Possession </v>
      </c>
      <c r="Q129" s="32" t="str">
        <f>_xlfn.XLOOKUP(B129,'[1]Consolidated '!$F$5:$F$163,'[1]Consolidated '!$E$5:$E$163)</f>
        <v>Verified</v>
      </c>
    </row>
    <row r="130" spans="2:17" x14ac:dyDescent="0.35">
      <c r="B130" s="32">
        <f t="shared" si="1"/>
        <v>120</v>
      </c>
      <c r="C130" s="32" t="str">
        <f>VLOOKUP($B130,'[1]Consolidated '!$F$5:$CM$163,2,0)</f>
        <v>Sharad Bhasin</v>
      </c>
      <c r="D130" s="32" t="str">
        <f>_xlfn.XLOOKUP(B130,'[1]Consolidated '!$F$5:$F$163,'[1]Consolidated '!$H$5:$H$163)</f>
        <v>A-7 ,Plot No.-18</v>
      </c>
      <c r="E130" s="33">
        <f>VLOOKUP($B130,'[1]Consolidated '!$F$5:$CM$163,5,0)</f>
        <v>46122</v>
      </c>
      <c r="F130" s="34">
        <f>VLOOKUP($B130,'[1]Consolidated '!$F$5:$CM$163,27,0)</f>
        <v>7524883</v>
      </c>
      <c r="G130" s="34">
        <f>IF(P130="In Possession and Registry Still Pending",1,VLOOKUP($B130,'[1]Consolidated '!$F$5:$CM$163,35,0))</f>
        <v>8867392.7723344658</v>
      </c>
      <c r="H130" s="35" t="s">
        <v>29</v>
      </c>
      <c r="I130" s="36" t="s">
        <v>30</v>
      </c>
      <c r="J130" s="36" t="s">
        <v>30</v>
      </c>
      <c r="K130" s="36" t="s">
        <v>30</v>
      </c>
      <c r="L130" s="37" t="e">
        <f>G130/#REF!</f>
        <v>#REF!</v>
      </c>
      <c r="M130" s="36"/>
      <c r="N130" s="36"/>
      <c r="O130" s="36"/>
      <c r="P130" s="38" t="str">
        <f>VLOOKUP($B130,'[1]Consolidated '!$F$5:$CM$163,86,0)</f>
        <v xml:space="preserve">Not in Possession </v>
      </c>
      <c r="Q130" s="32" t="str">
        <f>_xlfn.XLOOKUP(B130,'[1]Consolidated '!$F$5:$F$163,'[1]Consolidated '!$E$5:$E$163)</f>
        <v>Verified</v>
      </c>
    </row>
    <row r="131" spans="2:17" x14ac:dyDescent="0.35">
      <c r="B131" s="32">
        <f t="shared" si="1"/>
        <v>121</v>
      </c>
      <c r="C131" s="32" t="str">
        <f>VLOOKUP($B131,'[1]Consolidated '!$F$5:$CM$163,2,0)</f>
        <v>Sarika Bhasin</v>
      </c>
      <c r="D131" s="32" t="str">
        <f>_xlfn.XLOOKUP(B131,'[1]Consolidated '!$F$5:$F$163,'[1]Consolidated '!$H$5:$H$163)</f>
        <v>A-10 ,Plot No.-14</v>
      </c>
      <c r="E131" s="33">
        <f>VLOOKUP($B131,'[1]Consolidated '!$F$5:$CM$163,5,0)</f>
        <v>46122</v>
      </c>
      <c r="F131" s="34">
        <f>VLOOKUP($B131,'[1]Consolidated '!$F$5:$CM$163,27,0)</f>
        <v>8257760</v>
      </c>
      <c r="G131" s="34">
        <f>IF(P131="In Possession and Registry Still Pending",1,VLOOKUP($B131,'[1]Consolidated '!$F$5:$CM$163,35,0))</f>
        <v>0</v>
      </c>
      <c r="H131" s="35" t="s">
        <v>29</v>
      </c>
      <c r="I131" s="36" t="s">
        <v>30</v>
      </c>
      <c r="J131" s="36" t="s">
        <v>30</v>
      </c>
      <c r="K131" s="36" t="s">
        <v>30</v>
      </c>
      <c r="L131" s="37" t="e">
        <f>G131/#REF!</f>
        <v>#REF!</v>
      </c>
      <c r="M131" s="36"/>
      <c r="N131" s="36"/>
      <c r="O131" s="36"/>
      <c r="P131" s="38" t="str">
        <f>VLOOKUP($B131,'[1]Consolidated '!$F$5:$CM$163,86,0)</f>
        <v xml:space="preserve">Not in Possession </v>
      </c>
      <c r="Q131" s="32" t="str">
        <f>_xlfn.XLOOKUP(B131,'[1]Consolidated '!$F$5:$F$163,'[1]Consolidated '!$E$5:$E$163)</f>
        <v>Unverified</v>
      </c>
    </row>
    <row r="132" spans="2:17" x14ac:dyDescent="0.35">
      <c r="B132" s="32">
        <f t="shared" si="1"/>
        <v>122</v>
      </c>
      <c r="C132" s="32" t="str">
        <f>VLOOKUP($B132,'[1]Consolidated '!$F$5:$CM$163,2,0)</f>
        <v>Tarun Agarwal</v>
      </c>
      <c r="D132" s="32" t="str">
        <f>_xlfn.XLOOKUP(B132,'[1]Consolidated '!$F$5:$F$163,'[1]Consolidated '!$H$5:$H$163)</f>
        <v>A-8 ,Plot No.-8</v>
      </c>
      <c r="E132" s="33">
        <f>VLOOKUP($B132,'[1]Consolidated '!$F$5:$CM$163,5,0)</f>
        <v>46122</v>
      </c>
      <c r="F132" s="34">
        <f>VLOOKUP($B132,'[1]Consolidated '!$F$5:$CM$163,27,0)</f>
        <v>8805897.6999999993</v>
      </c>
      <c r="G132" s="34">
        <f>IF(P132="In Possession and Registry Still Pending",1,VLOOKUP($B132,'[1]Consolidated '!$F$5:$CM$163,35,0))</f>
        <v>1</v>
      </c>
      <c r="H132" s="35" t="s">
        <v>29</v>
      </c>
      <c r="I132" s="36" t="s">
        <v>30</v>
      </c>
      <c r="J132" s="36" t="s">
        <v>30</v>
      </c>
      <c r="K132" s="36" t="s">
        <v>30</v>
      </c>
      <c r="L132" s="37" t="e">
        <f>G132/#REF!</f>
        <v>#REF!</v>
      </c>
      <c r="M132" s="36"/>
      <c r="N132" s="36"/>
      <c r="O132" s="36"/>
      <c r="P132" s="38" t="str">
        <f>VLOOKUP($B132,'[1]Consolidated '!$F$5:$CM$163,86,0)</f>
        <v>In Possession and Registry Still Pending</v>
      </c>
      <c r="Q132" s="32" t="str">
        <f>_xlfn.XLOOKUP(B132,'[1]Consolidated '!$F$5:$F$163,'[1]Consolidated '!$E$5:$E$163)</f>
        <v>Verified</v>
      </c>
    </row>
    <row r="133" spans="2:17" x14ac:dyDescent="0.35">
      <c r="B133" s="32">
        <f t="shared" si="1"/>
        <v>123</v>
      </c>
      <c r="C133" s="32" t="str">
        <f>VLOOKUP($B133,'[1]Consolidated '!$F$5:$CM$163,2,0)</f>
        <v>M/S Shiva enterprises</v>
      </c>
      <c r="D133" s="32" t="str">
        <f>_xlfn.XLOOKUP(B133,'[1]Consolidated '!$F$5:$F$163,'[1]Consolidated '!$H$5:$H$163)</f>
        <v>A-3 ,Plot No.-9</v>
      </c>
      <c r="E133" s="33">
        <f>VLOOKUP($B133,'[1]Consolidated '!$F$5:$CM$163,5,0)</f>
        <v>46122</v>
      </c>
      <c r="F133" s="34">
        <f>VLOOKUP($B133,'[1]Consolidated '!$F$5:$CM$163,27,0)</f>
        <v>9039000</v>
      </c>
      <c r="G133" s="34">
        <f>IF(P133="In Possession and Registry Still Pending",1,VLOOKUP($B133,'[1]Consolidated '!$F$5:$CM$163,35,0))</f>
        <v>11535742.304054795</v>
      </c>
      <c r="H133" s="35" t="s">
        <v>29</v>
      </c>
      <c r="I133" s="36" t="s">
        <v>30</v>
      </c>
      <c r="J133" s="36" t="s">
        <v>30</v>
      </c>
      <c r="K133" s="36" t="s">
        <v>30</v>
      </c>
      <c r="L133" s="37" t="e">
        <f>G133/#REF!</f>
        <v>#REF!</v>
      </c>
      <c r="M133" s="36"/>
      <c r="N133" s="36"/>
      <c r="O133" s="36"/>
      <c r="P133" s="38" t="str">
        <f>VLOOKUP($B133,'[1]Consolidated '!$F$5:$CM$163,86,0)</f>
        <v xml:space="preserve">Not in Possession </v>
      </c>
      <c r="Q133" s="32" t="str">
        <f>_xlfn.XLOOKUP(B133,'[1]Consolidated '!$F$5:$F$163,'[1]Consolidated '!$E$5:$E$163)</f>
        <v>Verified</v>
      </c>
    </row>
    <row r="134" spans="2:17" x14ac:dyDescent="0.35">
      <c r="B134" s="32">
        <f t="shared" si="1"/>
        <v>124</v>
      </c>
      <c r="C134" s="32" t="str">
        <f>VLOOKUP($B134,'[1]Consolidated '!$F$5:$CM$163,2,0)</f>
        <v>Geeta</v>
      </c>
      <c r="D134" s="32" t="str">
        <f>_xlfn.XLOOKUP(B134,'[1]Consolidated '!$F$5:$F$163,'[1]Consolidated '!$H$5:$H$163)</f>
        <v>A-3 ,Plot No.-27</v>
      </c>
      <c r="E134" s="33">
        <f>VLOOKUP($B134,'[1]Consolidated '!$F$5:$CM$163,5,0)</f>
        <v>46122</v>
      </c>
      <c r="F134" s="34">
        <f>VLOOKUP($B134,'[1]Consolidated '!$F$5:$CM$163,27,0)</f>
        <v>9660464</v>
      </c>
      <c r="G134" s="34">
        <f>IF(P134="In Possession and Registry Still Pending",1,VLOOKUP($B134,'[1]Consolidated '!$F$5:$CM$163,35,0))</f>
        <v>1</v>
      </c>
      <c r="H134" s="35" t="s">
        <v>29</v>
      </c>
      <c r="I134" s="36" t="s">
        <v>30</v>
      </c>
      <c r="J134" s="36" t="s">
        <v>30</v>
      </c>
      <c r="K134" s="36" t="s">
        <v>30</v>
      </c>
      <c r="L134" s="37" t="e">
        <f>G134/#REF!</f>
        <v>#REF!</v>
      </c>
      <c r="M134" s="36"/>
      <c r="N134" s="36"/>
      <c r="O134" s="36"/>
      <c r="P134" s="38" t="str">
        <f>VLOOKUP($B134,'[1]Consolidated '!$F$5:$CM$163,86,0)</f>
        <v>In Possession and Registry Still Pending</v>
      </c>
      <c r="Q134" s="32" t="str">
        <f>_xlfn.XLOOKUP(B134,'[1]Consolidated '!$F$5:$F$163,'[1]Consolidated '!$E$5:$E$163)</f>
        <v>Verified</v>
      </c>
    </row>
    <row r="135" spans="2:17" x14ac:dyDescent="0.35">
      <c r="B135" s="32">
        <f t="shared" si="1"/>
        <v>125</v>
      </c>
      <c r="C135" s="32" t="str">
        <f>VLOOKUP($B135,'[1]Consolidated '!$F$5:$CM$163,2,0)</f>
        <v>Vikash Hooda &amp; Suresh Hooda</v>
      </c>
      <c r="D135" s="32" t="str">
        <f>_xlfn.XLOOKUP(B135,'[1]Consolidated '!$F$5:$F$163,'[1]Consolidated '!$H$5:$H$163)</f>
        <v>A-15 ,Plot No.-15</v>
      </c>
      <c r="E135" s="33">
        <f>VLOOKUP($B135,'[1]Consolidated '!$F$5:$CM$163,5,0)</f>
        <v>46122</v>
      </c>
      <c r="F135" s="34">
        <f>VLOOKUP($B135,'[1]Consolidated '!$F$5:$CM$163,27,0)</f>
        <v>11645600</v>
      </c>
      <c r="G135" s="34">
        <f>IF(P135="In Possession and Registry Still Pending",1,VLOOKUP($B135,'[1]Consolidated '!$F$5:$CM$163,35,0))</f>
        <v>1</v>
      </c>
      <c r="H135" s="35" t="s">
        <v>29</v>
      </c>
      <c r="I135" s="36" t="s">
        <v>30</v>
      </c>
      <c r="J135" s="36" t="s">
        <v>30</v>
      </c>
      <c r="K135" s="36" t="s">
        <v>30</v>
      </c>
      <c r="L135" s="37" t="e">
        <f>G135/#REF!</f>
        <v>#REF!</v>
      </c>
      <c r="M135" s="36"/>
      <c r="N135" s="36"/>
      <c r="O135" s="36"/>
      <c r="P135" s="38" t="str">
        <f>VLOOKUP($B135,'[1]Consolidated '!$F$5:$CM$163,86,0)</f>
        <v>In Possession and Registry Still Pending</v>
      </c>
      <c r="Q135" s="32" t="str">
        <f>_xlfn.XLOOKUP(B135,'[1]Consolidated '!$F$5:$F$163,'[1]Consolidated '!$E$5:$E$163)</f>
        <v>Verified</v>
      </c>
    </row>
    <row r="136" spans="2:17" x14ac:dyDescent="0.35">
      <c r="B136" s="32">
        <f t="shared" si="1"/>
        <v>126</v>
      </c>
      <c r="C136" s="32" t="str">
        <f>VLOOKUP($B136,'[1]Consolidated '!$F$5:$CM$163,2,0)</f>
        <v>Preeti Sehgal &amp; Jai Sehgal</v>
      </c>
      <c r="D136" s="32" t="str">
        <f>_xlfn.XLOOKUP(B136,'[1]Consolidated '!$F$5:$F$163,'[1]Consolidated '!$H$5:$H$163)</f>
        <v>A-11 ,Plot No.-10</v>
      </c>
      <c r="E136" s="33">
        <f>VLOOKUP($B136,'[1]Consolidated '!$F$5:$CM$163,5,0)</f>
        <v>46122</v>
      </c>
      <c r="F136" s="34">
        <f>VLOOKUP($B136,'[1]Consolidated '!$F$5:$CM$163,27,0)</f>
        <v>7188000</v>
      </c>
      <c r="G136" s="34">
        <f>IF(P136="In Possession and Registry Still Pending",1,VLOOKUP($B136,'[1]Consolidated '!$F$5:$CM$163,35,0))</f>
        <v>0</v>
      </c>
      <c r="H136" s="35" t="s">
        <v>29</v>
      </c>
      <c r="I136" s="36" t="s">
        <v>30</v>
      </c>
      <c r="J136" s="36" t="s">
        <v>30</v>
      </c>
      <c r="K136" s="36" t="s">
        <v>30</v>
      </c>
      <c r="L136" s="37" t="e">
        <f>G136/#REF!</f>
        <v>#REF!</v>
      </c>
      <c r="M136" s="36"/>
      <c r="N136" s="36"/>
      <c r="O136" s="36"/>
      <c r="P136" s="38" t="str">
        <f>VLOOKUP($B136,'[1]Consolidated '!$F$5:$CM$163,86,0)</f>
        <v xml:space="preserve">Not in Possession </v>
      </c>
      <c r="Q136" s="32" t="str">
        <f>_xlfn.XLOOKUP(B136,'[1]Consolidated '!$F$5:$F$163,'[1]Consolidated '!$E$5:$E$163)</f>
        <v>Unverified</v>
      </c>
    </row>
    <row r="137" spans="2:17" x14ac:dyDescent="0.35">
      <c r="B137" s="32">
        <f t="shared" si="1"/>
        <v>127</v>
      </c>
      <c r="C137" s="32" t="str">
        <f>VLOOKUP($B137,'[1]Consolidated '!$F$5:$CM$163,2,0)</f>
        <v>Ravi Sachdeva</v>
      </c>
      <c r="D137" s="32" t="str">
        <f>_xlfn.XLOOKUP(B137,'[1]Consolidated '!$F$5:$F$163,'[1]Consolidated '!$H$5:$H$163)</f>
        <v>A-7 ,Plot No.-16</v>
      </c>
      <c r="E137" s="33">
        <f>VLOOKUP($B137,'[1]Consolidated '!$F$5:$CM$163,5,0)</f>
        <v>46122</v>
      </c>
      <c r="F137" s="34">
        <f>VLOOKUP($B137,'[1]Consolidated '!$F$5:$CM$163,27,0)</f>
        <v>5432437</v>
      </c>
      <c r="G137" s="34">
        <f>IF(P137="In Possession and Registry Still Pending",1,VLOOKUP($B137,'[1]Consolidated '!$F$5:$CM$163,35,0))</f>
        <v>1</v>
      </c>
      <c r="H137" s="35" t="s">
        <v>29</v>
      </c>
      <c r="I137" s="36" t="s">
        <v>30</v>
      </c>
      <c r="J137" s="36" t="s">
        <v>30</v>
      </c>
      <c r="K137" s="36" t="s">
        <v>30</v>
      </c>
      <c r="L137" s="37" t="e">
        <f>G137/#REF!</f>
        <v>#REF!</v>
      </c>
      <c r="M137" s="36"/>
      <c r="N137" s="36"/>
      <c r="O137" s="36"/>
      <c r="P137" s="38" t="str">
        <f>VLOOKUP($B137,'[1]Consolidated '!$F$5:$CM$163,86,0)</f>
        <v>In Possession and Registry Still Pending</v>
      </c>
      <c r="Q137" s="32" t="str">
        <f>_xlfn.XLOOKUP(B137,'[1]Consolidated '!$F$5:$F$163,'[1]Consolidated '!$E$5:$E$163)</f>
        <v>Verified</v>
      </c>
    </row>
    <row r="138" spans="2:17" x14ac:dyDescent="0.35">
      <c r="B138" s="32">
        <f t="shared" si="1"/>
        <v>128</v>
      </c>
      <c r="C138" s="32" t="str">
        <f>VLOOKUP($B138,'[1]Consolidated '!$F$5:$CM$163,2,0)</f>
        <v>Kamal Sachdeva &amp; Mamta Sachdeva</v>
      </c>
      <c r="D138" s="32" t="str">
        <f>_xlfn.XLOOKUP(B138,'[1]Consolidated '!$F$5:$F$163,'[1]Consolidated '!$H$5:$H$163)</f>
        <v>A-18 ,Plot No.-18</v>
      </c>
      <c r="E138" s="33">
        <f>VLOOKUP($B138,'[1]Consolidated '!$F$5:$CM$163,5,0)</f>
        <v>46122</v>
      </c>
      <c r="F138" s="34">
        <f>VLOOKUP($B138,'[1]Consolidated '!$F$5:$CM$163,27,0)</f>
        <v>5411165</v>
      </c>
      <c r="G138" s="34">
        <f>IF(P138="In Possession and Registry Still Pending",1,VLOOKUP($B138,'[1]Consolidated '!$F$5:$CM$163,35,0))</f>
        <v>1</v>
      </c>
      <c r="H138" s="35" t="s">
        <v>29</v>
      </c>
      <c r="I138" s="36" t="s">
        <v>30</v>
      </c>
      <c r="J138" s="36" t="s">
        <v>30</v>
      </c>
      <c r="K138" s="36" t="s">
        <v>30</v>
      </c>
      <c r="L138" s="37" t="e">
        <f>G138/#REF!</f>
        <v>#REF!</v>
      </c>
      <c r="M138" s="36"/>
      <c r="N138" s="36"/>
      <c r="O138" s="36"/>
      <c r="P138" s="38" t="str">
        <f>VLOOKUP($B138,'[1]Consolidated '!$F$5:$CM$163,86,0)</f>
        <v>In Possession and Registry Still Pending</v>
      </c>
      <c r="Q138" s="32" t="str">
        <f>_xlfn.XLOOKUP(B138,'[1]Consolidated '!$F$5:$F$163,'[1]Consolidated '!$E$5:$E$163)</f>
        <v>Verified</v>
      </c>
    </row>
    <row r="139" spans="2:17" x14ac:dyDescent="0.35">
      <c r="B139" s="32">
        <f t="shared" si="1"/>
        <v>129</v>
      </c>
      <c r="C139" s="32" t="str">
        <f>VLOOKUP($B139,'[1]Consolidated '!$F$5:$CM$163,2,0)</f>
        <v>Mahesh Kumar Goyal</v>
      </c>
      <c r="D139" s="32" t="str">
        <f>_xlfn.XLOOKUP(B139,'[1]Consolidated '!$F$5:$F$163,'[1]Consolidated '!$H$5:$H$163)</f>
        <v>A-11 ,Plot No.-26</v>
      </c>
      <c r="E139" s="33">
        <f>VLOOKUP($B139,'[1]Consolidated '!$F$5:$CM$163,5,0)</f>
        <v>46122</v>
      </c>
      <c r="F139" s="34">
        <f>VLOOKUP($B139,'[1]Consolidated '!$F$5:$CM$163,27,0)</f>
        <v>7942000</v>
      </c>
      <c r="G139" s="34">
        <f>IF(P139="In Possession and Registry Still Pending",1,VLOOKUP($B139,'[1]Consolidated '!$F$5:$CM$163,35,0))</f>
        <v>1</v>
      </c>
      <c r="H139" s="35" t="s">
        <v>29</v>
      </c>
      <c r="I139" s="36" t="s">
        <v>30</v>
      </c>
      <c r="J139" s="36" t="s">
        <v>30</v>
      </c>
      <c r="K139" s="36" t="s">
        <v>30</v>
      </c>
      <c r="L139" s="37" t="e">
        <f>G139/#REF!</f>
        <v>#REF!</v>
      </c>
      <c r="M139" s="36"/>
      <c r="N139" s="36"/>
      <c r="O139" s="36"/>
      <c r="P139" s="38" t="str">
        <f>VLOOKUP($B139,'[1]Consolidated '!$F$5:$CM$163,86,0)</f>
        <v>In Possession and Registry Still Pending</v>
      </c>
      <c r="Q139" s="32" t="str">
        <f>_xlfn.XLOOKUP(B139,'[1]Consolidated '!$F$5:$F$163,'[1]Consolidated '!$E$5:$E$163)</f>
        <v>verified</v>
      </c>
    </row>
    <row r="140" spans="2:17" x14ac:dyDescent="0.35">
      <c r="B140" s="32">
        <f t="shared" si="1"/>
        <v>130</v>
      </c>
      <c r="C140" s="32" t="str">
        <f>VLOOKUP($B140,'[1]Consolidated '!$F$5:$CM$163,2,0)</f>
        <v>Sumit Kumar</v>
      </c>
      <c r="D140" s="32" t="str">
        <f>_xlfn.XLOOKUP(B140,'[1]Consolidated '!$F$5:$F$163,'[1]Consolidated '!$H$5:$H$163)</f>
        <v>A-12 ,Plot No.-15</v>
      </c>
      <c r="E140" s="33">
        <f>VLOOKUP($B140,'[1]Consolidated '!$F$5:$CM$163,5,0)</f>
        <v>46122</v>
      </c>
      <c r="F140" s="34">
        <f>VLOOKUP($B140,'[1]Consolidated '!$F$5:$CM$163,27,0)</f>
        <v>7942000</v>
      </c>
      <c r="G140" s="34">
        <f>IF(P140="In Possession and Registry Still Pending",1,VLOOKUP($B140,'[1]Consolidated '!$F$5:$CM$163,35,0))</f>
        <v>1</v>
      </c>
      <c r="H140" s="35" t="s">
        <v>29</v>
      </c>
      <c r="I140" s="36" t="s">
        <v>30</v>
      </c>
      <c r="J140" s="36" t="s">
        <v>30</v>
      </c>
      <c r="K140" s="36" t="s">
        <v>30</v>
      </c>
      <c r="L140" s="37" t="e">
        <f>G140/#REF!</f>
        <v>#REF!</v>
      </c>
      <c r="M140" s="36"/>
      <c r="N140" s="36"/>
      <c r="O140" s="36"/>
      <c r="P140" s="38" t="str">
        <f>VLOOKUP($B140,'[1]Consolidated '!$F$5:$CM$163,86,0)</f>
        <v>In Possession and Registry Still Pending</v>
      </c>
      <c r="Q140" s="32" t="str">
        <f>_xlfn.XLOOKUP(B140,'[1]Consolidated '!$F$5:$F$163,'[1]Consolidated '!$E$5:$E$163)</f>
        <v>Unverified</v>
      </c>
    </row>
    <row r="141" spans="2:17" x14ac:dyDescent="0.35">
      <c r="B141" s="32">
        <f t="shared" ref="B141:B169" si="2">B140+1</f>
        <v>131</v>
      </c>
      <c r="C141" s="32" t="str">
        <f>VLOOKUP($B141,'[1]Consolidated '!$F$5:$CM$163,2,0)</f>
        <v>Sumit Kumar</v>
      </c>
      <c r="D141" s="32" t="str">
        <f>_xlfn.XLOOKUP(B141,'[1]Consolidated '!$F$5:$F$163,'[1]Consolidated '!$H$5:$H$163)</f>
        <v>A-9 ,Plot No.-9</v>
      </c>
      <c r="E141" s="33">
        <f>VLOOKUP($B141,'[1]Consolidated '!$F$5:$CM$163,5,0)</f>
        <v>46122</v>
      </c>
      <c r="F141" s="34">
        <f>VLOOKUP($B141,'[1]Consolidated '!$F$5:$CM$163,27,0)</f>
        <v>10500000</v>
      </c>
      <c r="G141" s="34">
        <f>IF(P141="In Possession and Registry Still Pending",1,VLOOKUP($B141,'[1]Consolidated '!$F$5:$CM$163,35,0))</f>
        <v>1</v>
      </c>
      <c r="H141" s="35" t="s">
        <v>29</v>
      </c>
      <c r="I141" s="36" t="s">
        <v>30</v>
      </c>
      <c r="J141" s="36" t="s">
        <v>30</v>
      </c>
      <c r="K141" s="36" t="s">
        <v>30</v>
      </c>
      <c r="L141" s="37" t="e">
        <f>G141/#REF!</f>
        <v>#REF!</v>
      </c>
      <c r="M141" s="36"/>
      <c r="N141" s="36"/>
      <c r="O141" s="36"/>
      <c r="P141" s="38" t="str">
        <f>VLOOKUP($B141,'[1]Consolidated '!$F$5:$CM$163,86,0)</f>
        <v>In Possession and Registry Still Pending</v>
      </c>
      <c r="Q141" s="32" t="str">
        <f>_xlfn.XLOOKUP(B141,'[1]Consolidated '!$F$5:$F$163,'[1]Consolidated '!$E$5:$E$163)</f>
        <v>Unverified</v>
      </c>
    </row>
    <row r="142" spans="2:17" x14ac:dyDescent="0.35">
      <c r="B142" s="32">
        <f t="shared" si="2"/>
        <v>132</v>
      </c>
      <c r="C142" s="32" t="str">
        <f>VLOOKUP($B142,'[1]Consolidated '!$F$5:$CM$163,2,0)</f>
        <v>Saloni Agarwal &amp; Nisha Agarwal</v>
      </c>
      <c r="D142" s="32" t="str">
        <f>_xlfn.XLOOKUP(B142,'[1]Consolidated '!$F$5:$F$163,'[1]Consolidated '!$H$5:$H$163)</f>
        <v>A-11 ,Plot No.-11</v>
      </c>
      <c r="E142" s="33">
        <f>VLOOKUP($B142,'[1]Consolidated '!$F$5:$CM$163,5,0)</f>
        <v>46122</v>
      </c>
      <c r="F142" s="34">
        <f>VLOOKUP($B142,'[1]Consolidated '!$F$5:$CM$163,27,0)</f>
        <v>7500000</v>
      </c>
      <c r="G142" s="34">
        <f>IF(P142="In Possession and Registry Still Pending",1,VLOOKUP($B142,'[1]Consolidated '!$F$5:$CM$163,35,0))</f>
        <v>1</v>
      </c>
      <c r="H142" s="35" t="s">
        <v>29</v>
      </c>
      <c r="I142" s="36" t="s">
        <v>30</v>
      </c>
      <c r="J142" s="36" t="s">
        <v>30</v>
      </c>
      <c r="K142" s="36" t="s">
        <v>30</v>
      </c>
      <c r="L142" s="37" t="e">
        <f>G142/#REF!</f>
        <v>#REF!</v>
      </c>
      <c r="M142" s="36"/>
      <c r="N142" s="36"/>
      <c r="O142" s="36"/>
      <c r="P142" s="38" t="str">
        <f>VLOOKUP($B142,'[1]Consolidated '!$F$5:$CM$163,86,0)</f>
        <v>In Possession and Registry Still Pending</v>
      </c>
      <c r="Q142" s="32" t="str">
        <f>_xlfn.XLOOKUP(B142,'[1]Consolidated '!$F$5:$F$163,'[1]Consolidated '!$E$5:$E$163)</f>
        <v>Unverified</v>
      </c>
    </row>
    <row r="143" spans="2:17" x14ac:dyDescent="0.35">
      <c r="B143" s="32">
        <f t="shared" si="2"/>
        <v>133</v>
      </c>
      <c r="C143" s="32" t="str">
        <f>VLOOKUP($B143,'[1]Consolidated '!$F$5:$CM$163,2,0)</f>
        <v>Nainpreet Singh Banga &amp; Narinderjit Kaur</v>
      </c>
      <c r="D143" s="32" t="str">
        <f>_xlfn.XLOOKUP(B143,'[1]Consolidated '!$F$5:$F$163,'[1]Consolidated '!$H$5:$H$163)</f>
        <v>A-12 ,Plot No.-16</v>
      </c>
      <c r="E143" s="33">
        <f>VLOOKUP($B143,'[1]Consolidated '!$F$5:$CM$163,5,0)</f>
        <v>46122</v>
      </c>
      <c r="F143" s="34">
        <f>VLOOKUP($B143,'[1]Consolidated '!$F$5:$CM$163,27,0)</f>
        <v>14237856.560000001</v>
      </c>
      <c r="G143" s="34">
        <f>IF(P143="In Possession and Registry Still Pending",1,VLOOKUP($B143,'[1]Consolidated '!$F$5:$CM$163,35,0))</f>
        <v>15740566.103747945</v>
      </c>
      <c r="H143" s="35" t="s">
        <v>29</v>
      </c>
      <c r="I143" s="36" t="s">
        <v>30</v>
      </c>
      <c r="J143" s="36" t="s">
        <v>30</v>
      </c>
      <c r="K143" s="36" t="s">
        <v>30</v>
      </c>
      <c r="L143" s="37" t="e">
        <f>G143/#REF!</f>
        <v>#REF!</v>
      </c>
      <c r="M143" s="36"/>
      <c r="N143" s="36"/>
      <c r="O143" s="36"/>
      <c r="P143" s="38" t="str">
        <f>VLOOKUP($B143,'[1]Consolidated '!$F$5:$CM$163,86,0)</f>
        <v xml:space="preserve">Not in Possession </v>
      </c>
      <c r="Q143" s="32" t="str">
        <f>_xlfn.XLOOKUP(B143,'[1]Consolidated '!$F$5:$F$163,'[1]Consolidated '!$E$5:$E$163)</f>
        <v>Verified</v>
      </c>
    </row>
    <row r="144" spans="2:17" x14ac:dyDescent="0.35">
      <c r="B144" s="32">
        <f t="shared" si="2"/>
        <v>134</v>
      </c>
      <c r="C144" s="32" t="str">
        <f>VLOOKUP($B144,'[1]Consolidated '!$F$5:$CM$163,2,0)</f>
        <v>Nainpreet Singh Banga &amp; Narinderjit Kaur</v>
      </c>
      <c r="D144" s="32" t="str">
        <f>_xlfn.XLOOKUP(B144,'[1]Consolidated '!$F$5:$F$163,'[1]Consolidated '!$H$5:$H$163)</f>
        <v>A-10 ,Plot No.-37</v>
      </c>
      <c r="E144" s="33">
        <f>VLOOKUP($B144,'[1]Consolidated '!$F$5:$CM$163,5,0)</f>
        <v>46122</v>
      </c>
      <c r="F144" s="34">
        <f>VLOOKUP($B144,'[1]Consolidated '!$F$5:$CM$163,27,0)</f>
        <v>1000000</v>
      </c>
      <c r="G144" s="34">
        <f>IF(P144="In Possession and Registry Still Pending",1,VLOOKUP($B144,'[1]Consolidated '!$F$5:$CM$163,35,0))</f>
        <v>0</v>
      </c>
      <c r="H144" s="35" t="s">
        <v>29</v>
      </c>
      <c r="I144" s="36" t="s">
        <v>30</v>
      </c>
      <c r="J144" s="36" t="s">
        <v>30</v>
      </c>
      <c r="K144" s="36" t="s">
        <v>30</v>
      </c>
      <c r="L144" s="37" t="e">
        <f>G144/#REF!</f>
        <v>#REF!</v>
      </c>
      <c r="M144" s="36"/>
      <c r="N144" s="36"/>
      <c r="O144" s="36"/>
      <c r="P144" s="38" t="str">
        <f>VLOOKUP($B144,'[1]Consolidated '!$F$5:$CM$163,86,0)</f>
        <v xml:space="preserve">Not in Possession </v>
      </c>
      <c r="Q144" s="32" t="str">
        <f>_xlfn.XLOOKUP(B144,'[1]Consolidated '!$F$5:$F$163,'[1]Consolidated '!$E$5:$E$163)</f>
        <v>Unverified</v>
      </c>
    </row>
    <row r="145" spans="2:17" x14ac:dyDescent="0.35">
      <c r="B145" s="32">
        <f t="shared" si="2"/>
        <v>135</v>
      </c>
      <c r="C145" s="32" t="str">
        <f>VLOOKUP($B145,'[1]Consolidated '!$F$5:$CM$163,2,0)</f>
        <v>Charu Kamboj</v>
      </c>
      <c r="D145" s="32" t="str">
        <f>_xlfn.XLOOKUP(B145,'[1]Consolidated '!$F$5:$F$163,'[1]Consolidated '!$H$5:$H$163)</f>
        <v>A-6 ,Plot No.-25</v>
      </c>
      <c r="E145" s="33">
        <f>VLOOKUP($B145,'[1]Consolidated '!$F$5:$CM$163,5,0)</f>
        <v>46122</v>
      </c>
      <c r="F145" s="34">
        <f>VLOOKUP($B145,'[1]Consolidated '!$F$5:$CM$163,27,0)</f>
        <v>15033183.57</v>
      </c>
      <c r="G145" s="34">
        <f>IF(P145="In Possession and Registry Still Pending",1,VLOOKUP($B145,'[1]Consolidated '!$F$5:$CM$163,35,0))</f>
        <v>1</v>
      </c>
      <c r="H145" s="35" t="s">
        <v>29</v>
      </c>
      <c r="I145" s="36" t="s">
        <v>30</v>
      </c>
      <c r="J145" s="36" t="s">
        <v>30</v>
      </c>
      <c r="K145" s="36" t="s">
        <v>30</v>
      </c>
      <c r="L145" s="37" t="e">
        <f>G145/#REF!</f>
        <v>#REF!</v>
      </c>
      <c r="M145" s="36"/>
      <c r="N145" s="36"/>
      <c r="O145" s="36"/>
      <c r="P145" s="38" t="str">
        <f>VLOOKUP($B145,'[1]Consolidated '!$F$5:$CM$163,86,0)</f>
        <v>In Possession and Registry Still Pending</v>
      </c>
      <c r="Q145" s="32" t="str">
        <f>_xlfn.XLOOKUP(B145,'[1]Consolidated '!$F$5:$F$163,'[1]Consolidated '!$E$5:$E$163)</f>
        <v>Verified</v>
      </c>
    </row>
    <row r="146" spans="2:17" x14ac:dyDescent="0.35">
      <c r="B146" s="32">
        <f t="shared" si="2"/>
        <v>136</v>
      </c>
      <c r="C146" s="32" t="str">
        <f>VLOOKUP($B146,'[1]Consolidated '!$F$5:$CM$163,2,0)</f>
        <v>Angel Gupta &amp; Sonam Arora</v>
      </c>
      <c r="D146" s="32" t="str">
        <f>_xlfn.XLOOKUP(B146,'[1]Consolidated '!$F$5:$F$163,'[1]Consolidated '!$H$5:$H$163)</f>
        <v>A-7 ,Plot No.-17</v>
      </c>
      <c r="E146" s="33">
        <f>VLOOKUP($B146,'[1]Consolidated '!$F$5:$CM$163,5,0)</f>
        <v>46122</v>
      </c>
      <c r="F146" s="34">
        <f>VLOOKUP($B146,'[1]Consolidated '!$F$5:$CM$163,27,0)</f>
        <v>14416337</v>
      </c>
      <c r="G146" s="34">
        <f>IF(P146="In Possession and Registry Still Pending",1,VLOOKUP($B146,'[1]Consolidated '!$F$5:$CM$163,35,0))</f>
        <v>13767257.947550684</v>
      </c>
      <c r="H146" s="35" t="s">
        <v>29</v>
      </c>
      <c r="I146" s="36" t="s">
        <v>30</v>
      </c>
      <c r="J146" s="36" t="s">
        <v>30</v>
      </c>
      <c r="K146" s="36" t="s">
        <v>30</v>
      </c>
      <c r="L146" s="37" t="e">
        <f>G146/#REF!</f>
        <v>#REF!</v>
      </c>
      <c r="M146" s="36"/>
      <c r="N146" s="36"/>
      <c r="O146" s="36"/>
      <c r="P146" s="38" t="str">
        <f>VLOOKUP($B146,'[1]Consolidated '!$F$5:$CM$163,86,0)</f>
        <v xml:space="preserve">Not in Possession </v>
      </c>
      <c r="Q146" s="32" t="str">
        <f>_xlfn.XLOOKUP(B146,'[1]Consolidated '!$F$5:$F$163,'[1]Consolidated '!$E$5:$E$163)</f>
        <v>Verified</v>
      </c>
    </row>
    <row r="147" spans="2:17" x14ac:dyDescent="0.35">
      <c r="B147" s="32">
        <f t="shared" si="2"/>
        <v>137</v>
      </c>
      <c r="C147" s="32" t="str">
        <f>VLOOKUP($B147,'[1]Consolidated '!$F$5:$CM$163,2,0)</f>
        <v>Angel Gupta &amp; Sonam Arora</v>
      </c>
      <c r="D147" s="32" t="str">
        <f>_xlfn.XLOOKUP(B147,'[1]Consolidated '!$F$5:$F$163,'[1]Consolidated '!$H$5:$H$163)</f>
        <v>A-7 ,Plot No.-15</v>
      </c>
      <c r="E147" s="33">
        <f>VLOOKUP($B147,'[1]Consolidated '!$F$5:$CM$163,5,0)</f>
        <v>46122</v>
      </c>
      <c r="F147" s="34">
        <f>VLOOKUP($B147,'[1]Consolidated '!$F$5:$CM$163,27,0)</f>
        <v>14504306</v>
      </c>
      <c r="G147" s="34">
        <f>IF(P147="In Possession and Registry Still Pending",1,VLOOKUP($B147,'[1]Consolidated '!$F$5:$CM$163,35,0))</f>
        <v>13864439.210345205</v>
      </c>
      <c r="H147" s="35" t="s">
        <v>29</v>
      </c>
      <c r="I147" s="36" t="s">
        <v>30</v>
      </c>
      <c r="J147" s="36" t="s">
        <v>30</v>
      </c>
      <c r="K147" s="36" t="s">
        <v>30</v>
      </c>
      <c r="L147" s="37" t="e">
        <f>G147/#REF!</f>
        <v>#REF!</v>
      </c>
      <c r="M147" s="36"/>
      <c r="N147" s="36"/>
      <c r="O147" s="36"/>
      <c r="P147" s="38" t="str">
        <f>VLOOKUP($B147,'[1]Consolidated '!$F$5:$CM$163,86,0)</f>
        <v xml:space="preserve">Not in Possession </v>
      </c>
      <c r="Q147" s="32" t="str">
        <f>_xlfn.XLOOKUP(B147,'[1]Consolidated '!$F$5:$F$163,'[1]Consolidated '!$E$5:$E$163)</f>
        <v>Verified</v>
      </c>
    </row>
    <row r="148" spans="2:17" x14ac:dyDescent="0.35">
      <c r="B148" s="32">
        <f t="shared" si="2"/>
        <v>138</v>
      </c>
      <c r="C148" s="32" t="str">
        <f>VLOOKUP($B148,'[1]Consolidated '!$F$5:$CM$163,2,0)</f>
        <v>Ranjit Kaur</v>
      </c>
      <c r="D148" s="32" t="str">
        <f>_xlfn.XLOOKUP(B148,'[1]Consolidated '!$F$5:$F$163,'[1]Consolidated '!$H$5:$H$163)</f>
        <v>A-8 ,Plot No.-12</v>
      </c>
      <c r="E148" s="33">
        <f>VLOOKUP($B148,'[1]Consolidated '!$F$5:$CM$163,5,0)</f>
        <v>46122</v>
      </c>
      <c r="F148" s="34">
        <f>VLOOKUP($B148,'[1]Consolidated '!$F$5:$CM$163,27,0)</f>
        <v>20904400</v>
      </c>
      <c r="G148" s="34">
        <f>IF(P148="In Possession and Registry Still Pending",1,VLOOKUP($B148,'[1]Consolidated '!$F$5:$CM$163,35,0))</f>
        <v>23944455.748394519</v>
      </c>
      <c r="H148" s="35" t="s">
        <v>29</v>
      </c>
      <c r="I148" s="36" t="s">
        <v>30</v>
      </c>
      <c r="J148" s="36" t="s">
        <v>30</v>
      </c>
      <c r="K148" s="36" t="s">
        <v>30</v>
      </c>
      <c r="L148" s="37" t="e">
        <f>G148/#REF!</f>
        <v>#REF!</v>
      </c>
      <c r="M148" s="36"/>
      <c r="N148" s="36"/>
      <c r="O148" s="36"/>
      <c r="P148" s="38" t="str">
        <f>VLOOKUP($B148,'[1]Consolidated '!$F$5:$CM$163,86,0)</f>
        <v xml:space="preserve">Not in Possession </v>
      </c>
      <c r="Q148" s="32" t="str">
        <f>_xlfn.XLOOKUP(B148,'[1]Consolidated '!$F$5:$F$163,'[1]Consolidated '!$E$5:$E$163)</f>
        <v>Verified</v>
      </c>
    </row>
    <row r="149" spans="2:17" x14ac:dyDescent="0.35">
      <c r="B149" s="32">
        <f t="shared" si="2"/>
        <v>139</v>
      </c>
      <c r="C149" s="32" t="str">
        <f>VLOOKUP($B149,'[1]Consolidated '!$F$5:$CM$163,2,0)</f>
        <v>Vasudha Singh, Gaurav Ralhan and Ashish Kumar</v>
      </c>
      <c r="D149" s="32" t="str">
        <f>_xlfn.XLOOKUP(B149,'[1]Consolidated '!$F$5:$F$163,'[1]Consolidated '!$H$5:$H$163)</f>
        <v>A-9 ,Plot No.-7</v>
      </c>
      <c r="E149" s="33">
        <f>VLOOKUP($B149,'[1]Consolidated '!$F$5:$CM$163,5,0)</f>
        <v>46122</v>
      </c>
      <c r="F149" s="34">
        <f>VLOOKUP($B149,'[1]Consolidated '!$F$5:$CM$163,27,0)</f>
        <v>0</v>
      </c>
      <c r="G149" s="34">
        <f>IF(P149="In Possession and Registry Still Pending",1,VLOOKUP($B149,'[1]Consolidated '!$F$5:$CM$163,35,0))</f>
        <v>1</v>
      </c>
      <c r="H149" s="35" t="s">
        <v>29</v>
      </c>
      <c r="I149" s="36" t="s">
        <v>30</v>
      </c>
      <c r="J149" s="36" t="s">
        <v>30</v>
      </c>
      <c r="K149" s="36" t="s">
        <v>30</v>
      </c>
      <c r="L149" s="37" t="e">
        <f>G149/#REF!</f>
        <v>#REF!</v>
      </c>
      <c r="M149" s="36"/>
      <c r="N149" s="36"/>
      <c r="O149" s="36"/>
      <c r="P149" s="38" t="str">
        <f>VLOOKUP($B149,'[1]Consolidated '!$F$5:$CM$163,86,0)</f>
        <v>In Possession and Registry Still Pending</v>
      </c>
      <c r="Q149" s="32" t="str">
        <f>_xlfn.XLOOKUP(B149,'[1]Consolidated '!$F$5:$F$163,'[1]Consolidated '!$E$5:$E$163)</f>
        <v>Verified</v>
      </c>
    </row>
    <row r="150" spans="2:17" x14ac:dyDescent="0.35">
      <c r="B150" s="32">
        <f t="shared" si="2"/>
        <v>140</v>
      </c>
      <c r="C150" s="32" t="str">
        <f>VLOOKUP($B150,'[1]Consolidated '!$F$5:$CM$163,2,0)</f>
        <v>Amit Arora</v>
      </c>
      <c r="D150" s="32" t="str">
        <f>_xlfn.XLOOKUP(B150,'[1]Consolidated '!$F$5:$F$163,'[1]Consolidated '!$H$5:$H$163)</f>
        <v>A-2 ,Plot No.-31</v>
      </c>
      <c r="E150" s="33">
        <f>VLOOKUP($B150,'[1]Consolidated '!$F$5:$CM$163,5,0)</f>
        <v>46122</v>
      </c>
      <c r="F150" s="34">
        <f>VLOOKUP($B150,'[1]Consolidated '!$F$5:$CM$163,27,0)</f>
        <v>10186715</v>
      </c>
      <c r="G150" s="34">
        <f>IF(P150="In Possession and Registry Still Pending",1,VLOOKUP($B150,'[1]Consolidated '!$F$5:$CM$163,35,0))</f>
        <v>0</v>
      </c>
      <c r="H150" s="35" t="s">
        <v>29</v>
      </c>
      <c r="I150" s="36" t="s">
        <v>30</v>
      </c>
      <c r="J150" s="36" t="s">
        <v>30</v>
      </c>
      <c r="K150" s="36" t="s">
        <v>30</v>
      </c>
      <c r="L150" s="37" t="e">
        <f>G150/#REF!</f>
        <v>#REF!</v>
      </c>
      <c r="M150" s="36"/>
      <c r="N150" s="36"/>
      <c r="O150" s="36"/>
      <c r="P150" s="38" t="str">
        <f>VLOOKUP($B150,'[1]Consolidated '!$F$5:$CM$163,86,0)</f>
        <v xml:space="preserve">Not in Possession </v>
      </c>
      <c r="Q150" s="32" t="str">
        <f>_xlfn.XLOOKUP(B150,'[1]Consolidated '!$F$5:$F$163,'[1]Consolidated '!$E$5:$E$163)</f>
        <v>Unverified</v>
      </c>
    </row>
    <row r="151" spans="2:17" x14ac:dyDescent="0.35">
      <c r="B151" s="32">
        <f t="shared" si="2"/>
        <v>141</v>
      </c>
      <c r="C151" s="32" t="str">
        <f>VLOOKUP($B151,'[1]Consolidated '!$F$5:$CM$163,2,0)</f>
        <v>Abha Gupta &amp; Satvik Gupta</v>
      </c>
      <c r="D151" s="32" t="str">
        <f>_xlfn.XLOOKUP(B151,'[1]Consolidated '!$F$5:$F$163,'[1]Consolidated '!$H$5:$H$163)</f>
        <v>A-7 ,Plot No.-11</v>
      </c>
      <c r="E151" s="33">
        <f>VLOOKUP($B151,'[1]Consolidated '!$F$5:$CM$163,5,0)</f>
        <v>46122</v>
      </c>
      <c r="F151" s="34">
        <f>VLOOKUP($B151,'[1]Consolidated '!$F$5:$CM$163,27,0)</f>
        <v>0</v>
      </c>
      <c r="G151" s="34">
        <f>IF(P151="In Possession and Registry Still Pending",1,VLOOKUP($B151,'[1]Consolidated '!$F$5:$CM$163,35,0))</f>
        <v>1</v>
      </c>
      <c r="H151" s="35" t="s">
        <v>29</v>
      </c>
      <c r="I151" s="36" t="s">
        <v>30</v>
      </c>
      <c r="J151" s="36" t="s">
        <v>30</v>
      </c>
      <c r="K151" s="36" t="s">
        <v>30</v>
      </c>
      <c r="L151" s="37" t="e">
        <f>G151/#REF!</f>
        <v>#REF!</v>
      </c>
      <c r="M151" s="36"/>
      <c r="N151" s="36"/>
      <c r="O151" s="36"/>
      <c r="P151" s="38" t="str">
        <f>VLOOKUP($B151,'[1]Consolidated '!$F$5:$CM$163,86,0)</f>
        <v>In Possession and Registry Still Pending</v>
      </c>
      <c r="Q151" s="32" t="str">
        <f>_xlfn.XLOOKUP(B151,'[1]Consolidated '!$F$5:$F$163,'[1]Consolidated '!$E$5:$E$163)</f>
        <v>Verified</v>
      </c>
    </row>
    <row r="152" spans="2:17" x14ac:dyDescent="0.35">
      <c r="B152" s="32">
        <f t="shared" si="2"/>
        <v>142</v>
      </c>
      <c r="C152" s="32" t="str">
        <f>VLOOKUP($B152,'[1]Consolidated '!$F$5:$CM$163,2,0)</f>
        <v>Harjeet Kaur</v>
      </c>
      <c r="D152" s="32" t="str">
        <f>_xlfn.XLOOKUP(B152,'[1]Consolidated '!$F$5:$F$163,'[1]Consolidated '!$H$5:$H$163)</f>
        <v>A-7 ,Plot No.-40</v>
      </c>
      <c r="E152" s="33">
        <f>VLOOKUP($B152,'[1]Consolidated '!$F$5:$CM$163,5,0)</f>
        <v>46122</v>
      </c>
      <c r="F152" s="34">
        <f>VLOOKUP($B152,'[1]Consolidated '!$F$5:$CM$163,27,0)</f>
        <v>14120652</v>
      </c>
      <c r="G152" s="34">
        <f>IF(P152="In Possession and Registry Still Pending",1,VLOOKUP($B152,'[1]Consolidated '!$F$5:$CM$163,35,0))</f>
        <v>15074978.599276712</v>
      </c>
      <c r="H152" s="35" t="s">
        <v>29</v>
      </c>
      <c r="I152" s="36" t="s">
        <v>30</v>
      </c>
      <c r="J152" s="36" t="s">
        <v>30</v>
      </c>
      <c r="K152" s="36" t="s">
        <v>30</v>
      </c>
      <c r="L152" s="37" t="e">
        <f>G152/#REF!</f>
        <v>#REF!</v>
      </c>
      <c r="M152" s="36"/>
      <c r="N152" s="36"/>
      <c r="O152" s="36"/>
      <c r="P152" s="38" t="str">
        <f>VLOOKUP($B152,'[1]Consolidated '!$F$5:$CM$163,86,0)</f>
        <v xml:space="preserve">Not in Possession </v>
      </c>
      <c r="Q152" s="32" t="str">
        <f>_xlfn.XLOOKUP(B152,'[1]Consolidated '!$F$5:$F$163,'[1]Consolidated '!$E$5:$E$163)</f>
        <v>Verified</v>
      </c>
    </row>
    <row r="153" spans="2:17" x14ac:dyDescent="0.35">
      <c r="B153" s="32">
        <f t="shared" si="2"/>
        <v>143</v>
      </c>
      <c r="C153" s="32" t="str">
        <f>VLOOKUP($B153,'[1]Consolidated '!$F$5:$CM$163,2,0)</f>
        <v>Harish Yadav</v>
      </c>
      <c r="D153" s="32" t="str">
        <f>_xlfn.XLOOKUP(B153,'[1]Consolidated '!$F$5:$F$163,'[1]Consolidated '!$H$5:$H$163)</f>
        <v>A-7 ,Plot No.-23</v>
      </c>
      <c r="E153" s="33">
        <f>VLOOKUP($B153,'[1]Consolidated '!$F$5:$CM$163,5,0)</f>
        <v>46122</v>
      </c>
      <c r="F153" s="34">
        <f>VLOOKUP($B153,'[1]Consolidated '!$F$5:$CM$163,27,0)</f>
        <v>12873600</v>
      </c>
      <c r="G153" s="34">
        <f>IF(P153="In Possession and Registry Still Pending",1,VLOOKUP($B153,'[1]Consolidated '!$F$5:$CM$163,35,0))</f>
        <v>1</v>
      </c>
      <c r="H153" s="35" t="s">
        <v>29</v>
      </c>
      <c r="I153" s="36" t="s">
        <v>30</v>
      </c>
      <c r="J153" s="36" t="s">
        <v>30</v>
      </c>
      <c r="K153" s="36" t="s">
        <v>30</v>
      </c>
      <c r="L153" s="37" t="e">
        <f>G153/#REF!</f>
        <v>#REF!</v>
      </c>
      <c r="M153" s="36"/>
      <c r="N153" s="36"/>
      <c r="O153" s="36"/>
      <c r="P153" s="38" t="str">
        <f>VLOOKUP($B153,'[1]Consolidated '!$F$5:$CM$163,86,0)</f>
        <v>In Possession and Registry Still Pending</v>
      </c>
      <c r="Q153" s="32" t="str">
        <f>_xlfn.XLOOKUP(B153,'[1]Consolidated '!$F$5:$F$163,'[1]Consolidated '!$E$5:$E$163)</f>
        <v>Verified</v>
      </c>
    </row>
    <row r="154" spans="2:17" x14ac:dyDescent="0.35">
      <c r="B154" s="32">
        <f t="shared" si="2"/>
        <v>144</v>
      </c>
      <c r="C154" s="32" t="str">
        <f>VLOOKUP($B154,'[1]Consolidated '!$F$5:$CM$163,2,0)</f>
        <v>Vishwajit Singh Jakhar</v>
      </c>
      <c r="D154" s="32" t="str">
        <f>_xlfn.XLOOKUP(B154,'[1]Consolidated '!$F$5:$F$163,'[1]Consolidated '!$H$5:$H$163)</f>
        <v>A-4 ,Plot No.-29</v>
      </c>
      <c r="E154" s="33">
        <f>VLOOKUP($B154,'[1]Consolidated '!$F$5:$CM$163,5,0)</f>
        <v>46122</v>
      </c>
      <c r="F154" s="34">
        <f>VLOOKUP($B154,'[1]Consolidated '!$F$5:$CM$163,27,0)</f>
        <v>58324</v>
      </c>
      <c r="G154" s="34">
        <f>IF(P154="In Possession and Registry Still Pending",1,VLOOKUP($B154,'[1]Consolidated '!$F$5:$CM$163,35,0))</f>
        <v>59293.467835616437</v>
      </c>
      <c r="H154" s="35" t="s">
        <v>29</v>
      </c>
      <c r="I154" s="36" t="s">
        <v>30</v>
      </c>
      <c r="J154" s="36" t="s">
        <v>30</v>
      </c>
      <c r="K154" s="36" t="s">
        <v>30</v>
      </c>
      <c r="L154" s="37" t="e">
        <f>G154/#REF!</f>
        <v>#REF!</v>
      </c>
      <c r="M154" s="36"/>
      <c r="N154" s="36"/>
      <c r="O154" s="36"/>
      <c r="P154" s="38" t="str">
        <f>VLOOKUP($B154,'[1]Consolidated '!$F$5:$CM$163,86,0)</f>
        <v>Zero Consideration</v>
      </c>
      <c r="Q154" s="32" t="str">
        <f>_xlfn.XLOOKUP(B154,'[1]Consolidated '!$F$5:$F$163,'[1]Consolidated '!$E$5:$E$163)</f>
        <v>Unverified</v>
      </c>
    </row>
    <row r="155" spans="2:17" x14ac:dyDescent="0.35">
      <c r="B155" s="32">
        <f t="shared" si="2"/>
        <v>145</v>
      </c>
      <c r="C155" s="32" t="str">
        <f>VLOOKUP($B155,'[1]Consolidated '!$F$5:$CM$163,2,0)</f>
        <v>Vishwajit Singh Jakhar</v>
      </c>
      <c r="D155" s="32" t="str">
        <f>_xlfn.XLOOKUP(B155,'[1]Consolidated '!$F$5:$F$163,'[1]Consolidated '!$H$5:$H$163)</f>
        <v>A-4 ,Plot No.-27</v>
      </c>
      <c r="E155" s="33">
        <f>VLOOKUP($B155,'[1]Consolidated '!$F$5:$CM$163,5,0)</f>
        <v>46122</v>
      </c>
      <c r="F155" s="34">
        <f>VLOOKUP($B155,'[1]Consolidated '!$F$5:$CM$163,27,0)</f>
        <v>58324</v>
      </c>
      <c r="G155" s="34">
        <f>IF(P155="In Possession and Registry Still Pending",1,VLOOKUP($B155,'[1]Consolidated '!$F$5:$CM$163,35,0))</f>
        <v>59293.467835616437</v>
      </c>
      <c r="H155" s="35" t="s">
        <v>29</v>
      </c>
      <c r="I155" s="36" t="s">
        <v>30</v>
      </c>
      <c r="J155" s="36" t="s">
        <v>30</v>
      </c>
      <c r="K155" s="36" t="s">
        <v>30</v>
      </c>
      <c r="L155" s="37" t="e">
        <f>G155/#REF!</f>
        <v>#REF!</v>
      </c>
      <c r="M155" s="36"/>
      <c r="N155" s="36"/>
      <c r="O155" s="36"/>
      <c r="P155" s="38" t="str">
        <f>VLOOKUP($B155,'[1]Consolidated '!$F$5:$CM$163,86,0)</f>
        <v>Zero Consideration</v>
      </c>
      <c r="Q155" s="32" t="str">
        <f>_xlfn.XLOOKUP(B155,'[1]Consolidated '!$F$5:$F$163,'[1]Consolidated '!$E$5:$E$163)</f>
        <v>Unverified</v>
      </c>
    </row>
    <row r="156" spans="2:17" x14ac:dyDescent="0.35">
      <c r="B156" s="32">
        <f t="shared" si="2"/>
        <v>146</v>
      </c>
      <c r="C156" s="32" t="str">
        <f>VLOOKUP($B156,'[1]Consolidated '!$F$5:$CM$163,2,0)</f>
        <v>Rahul  Arora</v>
      </c>
      <c r="D156" s="32" t="str">
        <f>_xlfn.XLOOKUP(B156,'[1]Consolidated '!$F$5:$F$163,'[1]Consolidated '!$H$5:$H$163)</f>
        <v>A-10 ,Plot No.-15</v>
      </c>
      <c r="E156" s="33">
        <f>VLOOKUP($B156,'[1]Consolidated '!$F$5:$CM$163,5,0)</f>
        <v>46122</v>
      </c>
      <c r="F156" s="34">
        <f>VLOOKUP($B156,'[1]Consolidated '!$F$5:$CM$163,27,0)</f>
        <v>7152600</v>
      </c>
      <c r="G156" s="34">
        <f>IF(P156="In Possession and Registry Still Pending",1,VLOOKUP($B156,'[1]Consolidated '!$F$5:$CM$163,35,0))</f>
        <v>1</v>
      </c>
      <c r="H156" s="35" t="s">
        <v>29</v>
      </c>
      <c r="I156" s="36" t="s">
        <v>30</v>
      </c>
      <c r="J156" s="36" t="s">
        <v>30</v>
      </c>
      <c r="K156" s="36" t="s">
        <v>30</v>
      </c>
      <c r="L156" s="37" t="e">
        <f>G156/#REF!</f>
        <v>#REF!</v>
      </c>
      <c r="M156" s="36"/>
      <c r="N156" s="36"/>
      <c r="O156" s="36"/>
      <c r="P156" s="38" t="str">
        <f>VLOOKUP($B156,'[1]Consolidated '!$F$5:$CM$163,86,0)</f>
        <v>In Possession and Registry Still Pending</v>
      </c>
      <c r="Q156" s="32" t="str">
        <f>_xlfn.XLOOKUP(B156,'[1]Consolidated '!$F$5:$F$163,'[1]Consolidated '!$E$5:$E$163)</f>
        <v>Verified</v>
      </c>
    </row>
    <row r="157" spans="2:17" x14ac:dyDescent="0.35">
      <c r="B157" s="32">
        <f t="shared" si="2"/>
        <v>147</v>
      </c>
      <c r="C157" s="32" t="str">
        <f>VLOOKUP($B157,'[1]Consolidated '!$F$5:$CM$163,2,0)</f>
        <v>Pavitdeep Kohli</v>
      </c>
      <c r="D157" s="32" t="str">
        <f>_xlfn.XLOOKUP(B157,'[1]Consolidated '!$F$5:$F$163,'[1]Consolidated '!$H$5:$H$163)</f>
        <v>A-3 ,Plot No.-19</v>
      </c>
      <c r="E157" s="33">
        <f>VLOOKUP($B157,'[1]Consolidated '!$F$5:$CM$163,5,0)</f>
        <v>46122</v>
      </c>
      <c r="F157" s="34">
        <f>VLOOKUP($B157,'[1]Consolidated '!$F$5:$CM$163,27,0)</f>
        <v>0</v>
      </c>
      <c r="G157" s="34">
        <f>IF(P157="In Possession and Registry Still Pending",1,VLOOKUP($B157,'[1]Consolidated '!$F$5:$CM$163,35,0))</f>
        <v>1</v>
      </c>
      <c r="H157" s="35" t="s">
        <v>29</v>
      </c>
      <c r="I157" s="36" t="s">
        <v>30</v>
      </c>
      <c r="J157" s="36" t="s">
        <v>30</v>
      </c>
      <c r="K157" s="36" t="s">
        <v>30</v>
      </c>
      <c r="L157" s="37" t="e">
        <f>G157/#REF!</f>
        <v>#REF!</v>
      </c>
      <c r="M157" s="36"/>
      <c r="N157" s="36"/>
      <c r="O157" s="36"/>
      <c r="P157" s="38" t="str">
        <f>VLOOKUP($B157,'[1]Consolidated '!$F$5:$CM$163,86,0)</f>
        <v>In Possession and Registry Still Pending</v>
      </c>
      <c r="Q157" s="32" t="str">
        <f>_xlfn.XLOOKUP(B157,'[1]Consolidated '!$F$5:$F$163,'[1]Consolidated '!$E$5:$E$163)</f>
        <v>Unverified</v>
      </c>
    </row>
    <row r="158" spans="2:17" x14ac:dyDescent="0.35">
      <c r="B158" s="32">
        <f t="shared" si="2"/>
        <v>148</v>
      </c>
      <c r="C158" s="32" t="str">
        <f>VLOOKUP($B158,'[1]Consolidated '!$F$5:$CM$163,2,0)</f>
        <v>Amitdeep Kohli</v>
      </c>
      <c r="D158" s="32" t="str">
        <f>_xlfn.XLOOKUP(B158,'[1]Consolidated '!$F$5:$F$163,'[1]Consolidated '!$H$5:$H$163)</f>
        <v>A-3 ,Plot No.-17</v>
      </c>
      <c r="E158" s="33">
        <f>VLOOKUP($B158,'[1]Consolidated '!$F$5:$CM$163,5,0)</f>
        <v>46122</v>
      </c>
      <c r="F158" s="34">
        <f>VLOOKUP($B158,'[1]Consolidated '!$F$5:$CM$163,27,0)</f>
        <v>0</v>
      </c>
      <c r="G158" s="34">
        <f>IF(P158="In Possession and Registry Still Pending",1,VLOOKUP($B158,'[1]Consolidated '!$F$5:$CM$163,35,0))</f>
        <v>1</v>
      </c>
      <c r="H158" s="35" t="s">
        <v>29</v>
      </c>
      <c r="I158" s="36" t="s">
        <v>30</v>
      </c>
      <c r="J158" s="36" t="s">
        <v>30</v>
      </c>
      <c r="K158" s="36" t="s">
        <v>30</v>
      </c>
      <c r="L158" s="37" t="e">
        <f>G158/#REF!</f>
        <v>#REF!</v>
      </c>
      <c r="M158" s="36"/>
      <c r="N158" s="36"/>
      <c r="O158" s="36"/>
      <c r="P158" s="38" t="str">
        <f>VLOOKUP($B158,'[1]Consolidated '!$F$5:$CM$163,86,0)</f>
        <v>In Possession and Registry Still Pending</v>
      </c>
      <c r="Q158" s="32" t="str">
        <f>_xlfn.XLOOKUP(B158,'[1]Consolidated '!$F$5:$F$163,'[1]Consolidated '!$E$5:$E$163)</f>
        <v>Verified</v>
      </c>
    </row>
    <row r="159" spans="2:17" x14ac:dyDescent="0.35">
      <c r="B159" s="32">
        <f t="shared" si="2"/>
        <v>149</v>
      </c>
      <c r="C159" s="32" t="str">
        <f>VLOOKUP($B159,'[1]Consolidated '!$F$5:$CM$163,2,0)</f>
        <v>Peeyush Jain</v>
      </c>
      <c r="D159" s="32" t="str">
        <f>_xlfn.XLOOKUP(B159,'[1]Consolidated '!$F$5:$F$163,'[1]Consolidated '!$H$5:$H$163)</f>
        <v>A-10 ,Plot No.-36</v>
      </c>
      <c r="E159" s="33">
        <f>VLOOKUP($B159,'[1]Consolidated '!$F$5:$CM$163,5,0)</f>
        <v>46122</v>
      </c>
      <c r="F159" s="34">
        <f>VLOOKUP($B159,'[1]Consolidated '!$F$5:$CM$163,27,0)</f>
        <v>7305400</v>
      </c>
      <c r="G159" s="34">
        <f>IF(P159="In Possession and Registry Still Pending",1,VLOOKUP($B159,'[1]Consolidated '!$F$5:$CM$163,35,0))</f>
        <v>6859704.88109589</v>
      </c>
      <c r="H159" s="35" t="s">
        <v>29</v>
      </c>
      <c r="I159" s="36" t="s">
        <v>30</v>
      </c>
      <c r="J159" s="36" t="s">
        <v>30</v>
      </c>
      <c r="K159" s="36" t="s">
        <v>30</v>
      </c>
      <c r="L159" s="37" t="e">
        <f>G159/#REF!</f>
        <v>#REF!</v>
      </c>
      <c r="M159" s="36"/>
      <c r="N159" s="36"/>
      <c r="O159" s="36"/>
      <c r="P159" s="38" t="str">
        <f>VLOOKUP($B159,'[1]Consolidated '!$F$5:$CM$163,86,0)</f>
        <v xml:space="preserve">Not in Possession </v>
      </c>
      <c r="Q159" s="32" t="str">
        <f>_xlfn.XLOOKUP(B159,'[1]Consolidated '!$F$5:$F$163,'[1]Consolidated '!$E$5:$E$163)</f>
        <v>Verified</v>
      </c>
    </row>
    <row r="160" spans="2:17" x14ac:dyDescent="0.35">
      <c r="B160" s="32">
        <f t="shared" si="2"/>
        <v>150</v>
      </c>
      <c r="C160" s="32" t="str">
        <f>VLOOKUP($B160,'[1]Consolidated '!$F$5:$CM$163,2,0)</f>
        <v xml:space="preserve">Shalini Khanna </v>
      </c>
      <c r="D160" s="32" t="str">
        <f>_xlfn.XLOOKUP(B160,'[1]Consolidated '!$F$5:$F$163,'[1]Consolidated '!$H$5:$H$163)</f>
        <v>A-2 ,Plot No.-5</v>
      </c>
      <c r="E160" s="33">
        <f>VLOOKUP($B160,'[1]Consolidated '!$F$5:$CM$163,5,0)</f>
        <v>46122</v>
      </c>
      <c r="F160" s="34">
        <f>VLOOKUP($B160,'[1]Consolidated '!$F$5:$CM$163,27,0)</f>
        <v>13439500</v>
      </c>
      <c r="G160" s="34">
        <f>IF(P160="In Possession and Registry Still Pending",1,VLOOKUP($B160,'[1]Consolidated '!$F$5:$CM$163,35,0))</f>
        <v>1</v>
      </c>
      <c r="H160" s="35" t="s">
        <v>29</v>
      </c>
      <c r="I160" s="36" t="s">
        <v>30</v>
      </c>
      <c r="J160" s="36" t="s">
        <v>30</v>
      </c>
      <c r="K160" s="36" t="s">
        <v>30</v>
      </c>
      <c r="L160" s="37" t="e">
        <f>G160/#REF!</f>
        <v>#REF!</v>
      </c>
      <c r="M160" s="36"/>
      <c r="N160" s="36"/>
      <c r="O160" s="36"/>
      <c r="P160" s="38" t="str">
        <f>VLOOKUP($B160,'[1]Consolidated '!$F$5:$CM$163,86,0)</f>
        <v>In Possession and Registry Still Pending</v>
      </c>
      <c r="Q160" s="32" t="str">
        <f>_xlfn.XLOOKUP(B160,'[1]Consolidated '!$F$5:$F$163,'[1]Consolidated '!$E$5:$E$163)</f>
        <v>Verified</v>
      </c>
    </row>
    <row r="161" spans="2:17" x14ac:dyDescent="0.35">
      <c r="B161" s="32">
        <f t="shared" si="2"/>
        <v>151</v>
      </c>
      <c r="C161" s="32" t="str">
        <f>VLOOKUP($B161,'[1]Consolidated '!$F$5:$CM$163,2,0)</f>
        <v>Raj Bir Singh</v>
      </c>
      <c r="D161" s="32" t="str">
        <f>_xlfn.XLOOKUP(B161,'[1]Consolidated '!$F$5:$F$163,'[1]Consolidated '!$H$5:$H$163)</f>
        <v>A-2 ,Plot No.-14</v>
      </c>
      <c r="E161" s="33">
        <f>VLOOKUP($B161,'[1]Consolidated '!$F$5:$CM$163,5,0)</f>
        <v>46122</v>
      </c>
      <c r="F161" s="34">
        <f>VLOOKUP($B161,'[1]Consolidated '!$F$5:$CM$163,27,0)</f>
        <v>7823604</v>
      </c>
      <c r="G161" s="34">
        <f>IF(P161="In Possession and Registry Still Pending",1,VLOOKUP($B161,'[1]Consolidated '!$F$5:$CM$163,35,0))</f>
        <v>7251294.8489972604</v>
      </c>
      <c r="H161" s="35" t="s">
        <v>29</v>
      </c>
      <c r="I161" s="36" t="s">
        <v>30</v>
      </c>
      <c r="J161" s="36" t="s">
        <v>30</v>
      </c>
      <c r="K161" s="36" t="s">
        <v>30</v>
      </c>
      <c r="L161" s="37" t="e">
        <f>G161/#REF!</f>
        <v>#REF!</v>
      </c>
      <c r="M161" s="36"/>
      <c r="N161" s="36"/>
      <c r="O161" s="36"/>
      <c r="P161" s="38" t="str">
        <f>VLOOKUP($B161,'[1]Consolidated '!$F$5:$CM$163,86,0)</f>
        <v xml:space="preserve">Not in Possession </v>
      </c>
      <c r="Q161" s="32" t="str">
        <f>_xlfn.XLOOKUP(B161,'[1]Consolidated '!$F$5:$F$163,'[1]Consolidated '!$E$5:$E$163)</f>
        <v>Verified</v>
      </c>
    </row>
    <row r="162" spans="2:17" x14ac:dyDescent="0.35">
      <c r="B162" s="32">
        <f t="shared" si="2"/>
        <v>152</v>
      </c>
      <c r="C162" s="32" t="str">
        <f>VLOOKUP($B162,'[1]Consolidated '!$F$5:$CM$163,2,0)</f>
        <v>SSL Infrastructure Pvt. Ltd.</v>
      </c>
      <c r="D162" s="32" t="str">
        <f>_xlfn.XLOOKUP(B162,'[1]Consolidated '!$F$5:$F$163,'[1]Consolidated '!$H$5:$H$163)</f>
        <v>34 Plots (4309 Sq. Yds.)</v>
      </c>
      <c r="E162" s="33">
        <f>VLOOKUP($B162,'[1]Consolidated '!$F$5:$CM$163,5,0)</f>
        <v>46122</v>
      </c>
      <c r="F162" s="34">
        <f>VLOOKUP($B162,'[1]Consolidated '!$F$5:$CM$163,27,0)</f>
        <v>308150400</v>
      </c>
      <c r="G162" s="34">
        <f>IF(P162="In Possession and Registry Still Pending",1,VLOOKUP($B162,'[1]Consolidated '!$F$5:$CM$163,35,0))</f>
        <v>458610310</v>
      </c>
      <c r="H162" s="35" t="s">
        <v>29</v>
      </c>
      <c r="I162" s="36" t="s">
        <v>30</v>
      </c>
      <c r="J162" s="36" t="s">
        <v>30</v>
      </c>
      <c r="K162" s="36" t="s">
        <v>30</v>
      </c>
      <c r="L162" s="37" t="e">
        <f>G162/#REF!</f>
        <v>#REF!</v>
      </c>
      <c r="M162" s="36"/>
      <c r="N162" s="36"/>
      <c r="O162" s="36"/>
      <c r="P162" s="38" t="str">
        <f>VLOOKUP($B162,'[1]Consolidated '!$F$5:$CM$163,86,0)</f>
        <v xml:space="preserve">Not in Possession </v>
      </c>
      <c r="Q162" s="32" t="str">
        <f>_xlfn.XLOOKUP(B162,'[1]Consolidated '!$F$5:$F$163,'[1]Consolidated '!$E$5:$E$163)</f>
        <v>Verified</v>
      </c>
    </row>
    <row r="163" spans="2:17" x14ac:dyDescent="0.35">
      <c r="B163" s="32">
        <f t="shared" si="2"/>
        <v>153</v>
      </c>
      <c r="C163" s="32" t="str">
        <f>VLOOKUP($B163,'[1]Consolidated '!$F$5:$CM$163,2,0)</f>
        <v>Babita Karla</v>
      </c>
      <c r="D163" s="32" t="str">
        <f>_xlfn.XLOOKUP(B163,'[1]Consolidated '!$F$5:$F$163,'[1]Consolidated '!$H$5:$H$163)</f>
        <v>A-7 ,Plot No.-19</v>
      </c>
      <c r="E163" s="33">
        <f>VLOOKUP($B163,'[1]Consolidated '!$F$5:$CM$163,5,0)</f>
        <v>46122</v>
      </c>
      <c r="F163" s="34">
        <f>VLOOKUP($B163,'[1]Consolidated '!$F$5:$CM$163,27,0)</f>
        <v>11357593</v>
      </c>
      <c r="G163" s="34">
        <f>IF(P163="In Possession and Registry Still Pending",1,VLOOKUP($B163,'[1]Consolidated '!$F$5:$CM$163,35,0))</f>
        <v>9014187.1586301364</v>
      </c>
      <c r="H163" s="35" t="s">
        <v>29</v>
      </c>
      <c r="I163" s="36" t="s">
        <v>30</v>
      </c>
      <c r="J163" s="36" t="s">
        <v>30</v>
      </c>
      <c r="K163" s="36" t="s">
        <v>30</v>
      </c>
      <c r="L163" s="37" t="e">
        <f>G163/#REF!</f>
        <v>#REF!</v>
      </c>
      <c r="M163" s="36"/>
      <c r="N163" s="36"/>
      <c r="O163" s="36"/>
      <c r="P163" s="38" t="str">
        <f>VLOOKUP($B163,'[1]Consolidated '!$F$5:$CM$163,86,0)</f>
        <v xml:space="preserve">Not in Possession </v>
      </c>
      <c r="Q163" s="32" t="str">
        <f>_xlfn.XLOOKUP(B163,'[1]Consolidated '!$F$5:$F$163,'[1]Consolidated '!$E$5:$E$163)</f>
        <v>Verified</v>
      </c>
    </row>
    <row r="164" spans="2:17" x14ac:dyDescent="0.35">
      <c r="B164" s="32">
        <f t="shared" si="2"/>
        <v>154</v>
      </c>
      <c r="C164" s="32" t="str">
        <f>VLOOKUP($B164,'[1]Consolidated '!$F$5:$CM$163,2,0)</f>
        <v>Arvind Prasad Gupta</v>
      </c>
      <c r="D164" s="32" t="str">
        <f>_xlfn.XLOOKUP(B164,'[1]Consolidated '!$F$5:$F$163,'[1]Consolidated '!$H$5:$H$163)</f>
        <v>A-10 ,Plot No.-4</v>
      </c>
      <c r="E164" s="33">
        <f>VLOOKUP($B164,'[1]Consolidated '!$F$5:$CM$163,5,0)</f>
        <v>46122</v>
      </c>
      <c r="F164" s="34">
        <f>VLOOKUP($B164,'[1]Consolidated '!$F$5:$CM$163,27,0)</f>
        <v>8484000</v>
      </c>
      <c r="G164" s="34">
        <f>IF(P164="In Possession and Registry Still Pending",1,VLOOKUP($B164,'[1]Consolidated '!$F$5:$CM$163,35,0))</f>
        <v>1</v>
      </c>
      <c r="H164" s="35" t="s">
        <v>29</v>
      </c>
      <c r="I164" s="36" t="s">
        <v>30</v>
      </c>
      <c r="J164" s="36" t="s">
        <v>30</v>
      </c>
      <c r="K164" s="36" t="s">
        <v>30</v>
      </c>
      <c r="L164" s="37" t="e">
        <f>G164/#REF!</f>
        <v>#REF!</v>
      </c>
      <c r="M164" s="36"/>
      <c r="N164" s="36"/>
      <c r="O164" s="36"/>
      <c r="P164" s="38" t="str">
        <f>VLOOKUP($B164,'[1]Consolidated '!$F$5:$CM$163,86,0)</f>
        <v>In Possession and Registry Still Pending</v>
      </c>
      <c r="Q164" s="32" t="str">
        <f>_xlfn.XLOOKUP(B164,'[1]Consolidated '!$F$5:$F$163,'[1]Consolidated '!$E$5:$E$163)</f>
        <v>Verified</v>
      </c>
    </row>
    <row r="165" spans="2:17" x14ac:dyDescent="0.35">
      <c r="B165" s="32">
        <f t="shared" si="2"/>
        <v>155</v>
      </c>
      <c r="C165" s="32" t="str">
        <f>VLOOKUP($B165,'[1]Consolidated '!$F$5:$CM$163,2,0)</f>
        <v>Annu Singh Tanwar and Garima Bohra</v>
      </c>
      <c r="D165" s="32" t="str">
        <f>_xlfn.XLOOKUP(B165,'[1]Consolidated '!$F$5:$F$163,'[1]Consolidated '!$H$5:$H$163)</f>
        <v>A-9 ,Plot No.-12</v>
      </c>
      <c r="E165" s="33">
        <f>VLOOKUP($B165,'[1]Consolidated '!$F$5:$CM$163,5,0)</f>
        <v>46122</v>
      </c>
      <c r="F165" s="34">
        <f>VLOOKUP($B165,'[1]Consolidated '!$F$5:$CM$163,27,0)</f>
        <v>0</v>
      </c>
      <c r="G165" s="34">
        <f>IF(P165="In Possession and Registry Still Pending",1,VLOOKUP($B165,'[1]Consolidated '!$F$5:$CM$163,35,0))</f>
        <v>15204705.752536986</v>
      </c>
      <c r="H165" s="35" t="s">
        <v>29</v>
      </c>
      <c r="I165" s="36" t="s">
        <v>30</v>
      </c>
      <c r="J165" s="36" t="s">
        <v>30</v>
      </c>
      <c r="K165" s="36" t="s">
        <v>30</v>
      </c>
      <c r="L165" s="37" t="e">
        <f>G165/#REF!</f>
        <v>#REF!</v>
      </c>
      <c r="M165" s="36"/>
      <c r="N165" s="36"/>
      <c r="O165" s="36"/>
      <c r="P165" s="38" t="str">
        <f>VLOOKUP($B165,'[1]Consolidated '!$F$5:$CM$163,86,0)</f>
        <v xml:space="preserve">Not in Possession </v>
      </c>
      <c r="Q165" s="32" t="str">
        <f>_xlfn.XLOOKUP(B165,'[1]Consolidated '!$F$5:$F$163,'[1]Consolidated '!$E$5:$E$163)</f>
        <v>Verified</v>
      </c>
    </row>
    <row r="166" spans="2:17" x14ac:dyDescent="0.35">
      <c r="B166" s="32">
        <f t="shared" si="2"/>
        <v>156</v>
      </c>
      <c r="C166" s="32" t="str">
        <f>VLOOKUP($B166,'[1]Consolidated '!$F$5:$CM$163,2,0)</f>
        <v>Saisrushti (Devanahalli-Lakshmipura) Project Privte Limited</v>
      </c>
      <c r="D166" s="32" t="str">
        <f>_xlfn.XLOOKUP(B166,'[1]Consolidated '!$F$5:$F$163,'[1]Consolidated '!$H$5:$H$163)</f>
        <v>91 Plots (Area 15458.20 Sq. Yd.)</v>
      </c>
      <c r="E166" s="33">
        <v>46122</v>
      </c>
      <c r="F166" s="34">
        <f>VLOOKUP($B166,'[1]Consolidated '!$F$5:$CM$163,27,0)</f>
        <v>1187189760</v>
      </c>
      <c r="G166" s="34">
        <f>IF(P166="In Possession and Registry Still Pending",1,VLOOKUP($B166,'[1]Consolidated '!$F$5:$CM$163,35,0))</f>
        <v>1702451428</v>
      </c>
      <c r="H166" s="35" t="s">
        <v>29</v>
      </c>
      <c r="I166" s="36" t="s">
        <v>30</v>
      </c>
      <c r="J166" s="36" t="s">
        <v>30</v>
      </c>
      <c r="K166" s="36" t="s">
        <v>30</v>
      </c>
      <c r="L166" s="37" t="e">
        <f>G166/#REF!</f>
        <v>#REF!</v>
      </c>
      <c r="M166" s="36"/>
      <c r="N166" s="36"/>
      <c r="O166" s="36"/>
      <c r="P166" s="38" t="str">
        <f>VLOOKUP($B166,'[1]Consolidated '!$F$5:$CM$163,86,0)</f>
        <v xml:space="preserve">Not in Possession </v>
      </c>
      <c r="Q166" s="32" t="str">
        <f>_xlfn.XLOOKUP(B166,'[1]Consolidated '!$F$5:$F$163,'[1]Consolidated '!$E$5:$E$163)</f>
        <v>Verified</v>
      </c>
    </row>
    <row r="167" spans="2:17" x14ac:dyDescent="0.35">
      <c r="B167" s="32">
        <f t="shared" si="2"/>
        <v>157</v>
      </c>
      <c r="C167" s="32" t="str">
        <f>VLOOKUP($B167,'[1]Consolidated '!$F$5:$CM$163,2,0)</f>
        <v>Manoj Arora &amp;  Rangeela Arora</v>
      </c>
      <c r="D167" s="32" t="str">
        <f>_xlfn.XLOOKUP(B167,'[1]Consolidated '!$F$5:$F$163,'[1]Consolidated '!$H$5:$H$163)</f>
        <v>A-9 ,Plot No.-3</v>
      </c>
      <c r="E167" s="33">
        <f>VLOOKUP($B167,'[1]Consolidated '!$F$5:$CM$163,5,0)</f>
        <v>46122</v>
      </c>
      <c r="F167" s="34">
        <f>VLOOKUP($B167,'[1]Consolidated '!$F$5:$CM$163,27,0)</f>
        <v>5313988</v>
      </c>
      <c r="G167" s="34">
        <f>IF(P167="In Possession and Registry Still Pending",1,VLOOKUP($B167,'[1]Consolidated '!$F$5:$CM$163,35,0))</f>
        <v>5314432.7923287675</v>
      </c>
      <c r="H167" s="35" t="s">
        <v>29</v>
      </c>
      <c r="I167" s="36" t="s">
        <v>30</v>
      </c>
      <c r="J167" s="36" t="s">
        <v>30</v>
      </c>
      <c r="K167" s="36" t="s">
        <v>30</v>
      </c>
      <c r="L167" s="37" t="e">
        <f>G167/#REF!</f>
        <v>#REF!</v>
      </c>
      <c r="M167" s="36"/>
      <c r="N167" s="36"/>
      <c r="O167" s="36"/>
      <c r="P167" s="38" t="str">
        <f>VLOOKUP($B167,'[1]Consolidated '!$F$5:$CM$163,86,0)</f>
        <v xml:space="preserve">Not in Possession </v>
      </c>
      <c r="Q167" s="32" t="str">
        <f>_xlfn.XLOOKUP(B167,'[1]Consolidated '!$F$5:$F$163,'[1]Consolidated '!$E$5:$E$163)</f>
        <v>Verified</v>
      </c>
    </row>
    <row r="168" spans="2:17" x14ac:dyDescent="0.35">
      <c r="B168" s="32">
        <f t="shared" si="2"/>
        <v>158</v>
      </c>
      <c r="C168" s="32" t="str">
        <f>VLOOKUP($B168,'[1]Consolidated '!$F$5:$CM$163,2,0)</f>
        <v>Poonam Yadav</v>
      </c>
      <c r="D168" s="32" t="str">
        <f>_xlfn.XLOOKUP(B168,'[1]Consolidated '!$F$5:$F$163,'[1]Consolidated '!$H$5:$H$163)</f>
        <v>A-6 ,Plot No.-15</v>
      </c>
      <c r="E168" s="33">
        <f>VLOOKUP($B168,'[1]Consolidated '!$F$5:$CM$163,5,0)</f>
        <v>46122</v>
      </c>
      <c r="F168" s="34">
        <f>VLOOKUP($B168,'[1]Consolidated '!$F$5:$CM$163,27,0)</f>
        <v>0</v>
      </c>
      <c r="G168" s="34">
        <f>IF(P168="In Possession and Registry Still Pending",1,VLOOKUP($B168,'[1]Consolidated '!$F$5:$CM$163,35,0))</f>
        <v>0</v>
      </c>
      <c r="H168" s="35" t="s">
        <v>29</v>
      </c>
      <c r="I168" s="36" t="s">
        <v>30</v>
      </c>
      <c r="J168" s="36" t="s">
        <v>30</v>
      </c>
      <c r="K168" s="36" t="s">
        <v>30</v>
      </c>
      <c r="L168" s="37" t="e">
        <f>G168/#REF!</f>
        <v>#REF!</v>
      </c>
      <c r="M168" s="36"/>
      <c r="N168" s="36"/>
      <c r="O168" s="36"/>
      <c r="P168" s="38" t="str">
        <f>VLOOKUP($B168,'[1]Consolidated '!$F$5:$CM$163,86,0)</f>
        <v>No documents received.</v>
      </c>
      <c r="Q168" s="32" t="str">
        <f>_xlfn.XLOOKUP(B168,'[1]Consolidated '!$F$5:$F$163,'[1]Consolidated '!$E$5:$E$163)</f>
        <v>Unverified</v>
      </c>
    </row>
    <row r="169" spans="2:17" x14ac:dyDescent="0.35">
      <c r="B169" s="32">
        <f t="shared" si="2"/>
        <v>159</v>
      </c>
      <c r="C169" s="32" t="str">
        <f>VLOOKUP($B169,'[1]Consolidated '!$F$5:$CM$163,2,0)</f>
        <v>Darshan Sahni &amp; Nishi Sahni</v>
      </c>
      <c r="D169" s="32" t="str">
        <f>_xlfn.XLOOKUP(B169,'[1]Consolidated '!$F$5:$F$163,'[1]Consolidated '!$H$5:$H$163)</f>
        <v>A-10 ,Plot No.-12</v>
      </c>
      <c r="E169" s="33">
        <f>VLOOKUP($B169,'[1]Consolidated '!$F$5:$CM$163,5,0)</f>
        <v>46126</v>
      </c>
      <c r="F169" s="34">
        <f>VLOOKUP($B169,'[1]Consolidated '!$F$5:$CM$163,27,0)</f>
        <v>6000000</v>
      </c>
      <c r="G169" s="34">
        <f>IF(P169="In Possession and Registry Still Pending",1,VLOOKUP($B169,'[1]Consolidated '!$F$5:$CM$163,35,0))</f>
        <v>1</v>
      </c>
      <c r="H169" s="35" t="s">
        <v>29</v>
      </c>
      <c r="I169" s="36" t="s">
        <v>30</v>
      </c>
      <c r="J169" s="36" t="s">
        <v>30</v>
      </c>
      <c r="K169" s="36" t="s">
        <v>30</v>
      </c>
      <c r="L169" s="37" t="e">
        <f>G169/#REF!</f>
        <v>#REF!</v>
      </c>
      <c r="M169" s="36"/>
      <c r="N169" s="36"/>
      <c r="O169" s="36"/>
      <c r="P169" s="38" t="str">
        <f>VLOOKUP($B169,'[1]Consolidated '!$F$5:$CM$163,86,0)</f>
        <v>In Possession and Registry Still Pending</v>
      </c>
      <c r="Q169" s="32" t="str">
        <f>_xlfn.XLOOKUP(B169,'[1]Consolidated '!$F$5:$F$163,'[1]Consolidated '!$E$5:$E$163)</f>
        <v>Verified</v>
      </c>
    </row>
    <row r="170" spans="2:17" ht="15" thickBot="1" x14ac:dyDescent="0.4">
      <c r="B170" s="40"/>
      <c r="C170" s="41" t="s">
        <v>32</v>
      </c>
      <c r="D170" s="41"/>
      <c r="E170" s="42"/>
      <c r="F170" s="43">
        <f>SUM(F11:F169)</f>
        <v>3042094385.8999996</v>
      </c>
      <c r="G170" s="43">
        <f>SUM(G11:G169)</f>
        <v>2898910154.6539345</v>
      </c>
      <c r="H170" s="44"/>
      <c r="I170" s="45"/>
      <c r="J170" s="45"/>
      <c r="K170" s="45"/>
      <c r="L170" s="46" t="e">
        <f>G170/#REF!</f>
        <v>#REF!</v>
      </c>
      <c r="M170" s="45"/>
      <c r="N170" s="45"/>
      <c r="O170" s="45"/>
      <c r="P170" s="47"/>
    </row>
    <row r="173" spans="2:17" x14ac:dyDescent="0.35">
      <c r="B173" s="39" t="s">
        <v>33</v>
      </c>
    </row>
    <row r="174" spans="2:17" x14ac:dyDescent="0.35">
      <c r="B174" s="39" t="s">
        <v>34</v>
      </c>
    </row>
    <row r="175" spans="2:17" x14ac:dyDescent="0.35">
      <c r="B175" s="39" t="s">
        <v>35</v>
      </c>
    </row>
    <row r="176" spans="2:17" x14ac:dyDescent="0.35">
      <c r="B176" s="39" t="s">
        <v>36</v>
      </c>
    </row>
    <row r="177" spans="2:2" x14ac:dyDescent="0.35">
      <c r="B177" s="39" t="s">
        <v>37</v>
      </c>
    </row>
    <row r="178" spans="2:2" x14ac:dyDescent="0.35">
      <c r="B178" s="39" t="s">
        <v>38</v>
      </c>
    </row>
    <row r="179" spans="2:2" x14ac:dyDescent="0.35">
      <c r="B179" s="39" t="s">
        <v>39</v>
      </c>
    </row>
    <row r="180" spans="2:2" x14ac:dyDescent="0.35">
      <c r="B180" s="39" t="s">
        <v>40</v>
      </c>
    </row>
    <row r="181" spans="2:2" x14ac:dyDescent="0.35">
      <c r="B181" s="39" t="s">
        <v>41</v>
      </c>
    </row>
    <row r="182" spans="2:2" x14ac:dyDescent="0.35">
      <c r="B182" s="39" t="s">
        <v>42</v>
      </c>
    </row>
    <row r="183" spans="2:2" x14ac:dyDescent="0.35">
      <c r="B183" s="39" t="s">
        <v>43</v>
      </c>
    </row>
    <row r="184" spans="2:2" x14ac:dyDescent="0.35">
      <c r="B184" s="39" t="s">
        <v>44</v>
      </c>
    </row>
    <row r="185" spans="2:2" x14ac:dyDescent="0.35">
      <c r="B185" s="39" t="s">
        <v>45</v>
      </c>
    </row>
    <row r="186" spans="2:2" x14ac:dyDescent="0.35">
      <c r="B186" s="39" t="s">
        <v>46</v>
      </c>
    </row>
    <row r="187" spans="2:2" x14ac:dyDescent="0.35">
      <c r="B187" s="39" t="s">
        <v>47</v>
      </c>
    </row>
    <row r="192" spans="2:2" ht="14.5" customHeight="1" x14ac:dyDescent="0.35"/>
  </sheetData>
  <autoFilter ref="B8:Q170" xr:uid="{B9BE5A67-F396-4718-BC2D-F130CBF6657E}">
    <filterColumn colId="6" showButton="0"/>
    <filterColumn colId="7" showButton="0"/>
    <filterColumn colId="8" showButton="0"/>
  </autoFilter>
  <mergeCells count="12">
    <mergeCell ref="M8:M9"/>
    <mergeCell ref="N8:N9"/>
    <mergeCell ref="O8:O9"/>
    <mergeCell ref="P8:P9"/>
    <mergeCell ref="Q8:Q9"/>
    <mergeCell ref="G2:G3"/>
    <mergeCell ref="H2:H3"/>
    <mergeCell ref="B8:B9"/>
    <mergeCell ref="C8:C9"/>
    <mergeCell ref="D8:D9"/>
    <mergeCell ref="G8:G9"/>
    <mergeCell ref="H8:K8"/>
  </mergeCells>
  <pageMargins left="0.7" right="0.7" top="0.75" bottom="0.75" header="0.3" footer="0.3"/>
  <pageSetup scale="40" fitToWidth="0" fitToHeight="2" orientation="landscape" r:id="rId1"/>
</worksheet>
</file>

<file path=docMetadata/LabelInfo.xml><?xml version="1.0" encoding="utf-8"?>
<clbl:labelList xmlns:clbl="http://schemas.microsoft.com/office/2020/mipLabelMetadata">
  <clbl:label id="{defa4170-0d19-0005-0004-bc88714345d2}" enabled="1" method="Standard" siteId="{4368bce3-9712-4895-87a5-b5ea1980b5d5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unsecureFinancial Creditors cla</vt:lpstr>
      <vt:lpstr>'unsecureFinancial Creditors cla'!Print_Area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JAYANT PRAKASH</dc:creator>
  <cp:lastModifiedBy>JAYANT PRAKASH</cp:lastModifiedBy>
  <dcterms:created xsi:type="dcterms:W3CDTF">2026-05-01T04:45:53Z</dcterms:created>
  <dcterms:modified xsi:type="dcterms:W3CDTF">2026-05-01T04:46:24Z</dcterms:modified>
</cp:coreProperties>
</file>